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Expenses\Student Expense Reports\"/>
    </mc:Choice>
  </mc:AlternateContent>
  <xr:revisionPtr revIDLastSave="0" documentId="13_ncr:1_{553BBA0A-17AC-468B-99EE-EF77424DFA23}" xr6:coauthVersionLast="47" xr6:coauthVersionMax="47" xr10:uidLastSave="{00000000-0000-0000-0000-000000000000}"/>
  <bookViews>
    <workbookView xWindow="22932" yWindow="-108" windowWidth="23256" windowHeight="12456" xr2:uid="{00000000-000D-0000-FFFF-FFFF00000000}"/>
  </bookViews>
  <sheets>
    <sheet name="Instructions" sheetId="13" r:id="rId1"/>
    <sheet name="Expense Worksheet" sheetId="4" r:id="rId2"/>
    <sheet name="Continuation Sheet" sheetId="8" r:id="rId3"/>
    <sheet name="Data Audit - Spend Categories" sheetId="10" state="hidden" r:id="rId4"/>
    <sheet name="Cost Center" sheetId="15" state="hidden" r:id="rId5"/>
    <sheet name="Data Audit - Activity" sheetId="11" state="hidden" r:id="rId6"/>
  </sheets>
  <definedNames>
    <definedName name="_xlnm._FilterDatabase" localSheetId="4" hidden="1">'Cost Center'!$A$3:$O$242</definedName>
    <definedName name="_xlnm._FilterDatabase" localSheetId="5" hidden="1">'Data Audit - Activity'!$A$2:$M$79</definedName>
    <definedName name="_xlnm._FilterDatabase" localSheetId="3" hidden="1">'Data Audit - Spend Categories'!$A$1:$L$8</definedName>
    <definedName name="_xlnm.Print_Area" localSheetId="1">'Expense Worksheet'!$A$1:$O$38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8" l="1"/>
  <c r="I35" i="8" s="1"/>
  <c r="I32" i="8"/>
  <c r="D32" i="8"/>
  <c r="H32" i="4"/>
  <c r="H33" i="4" s="1"/>
  <c r="I17" i="4"/>
  <c r="D29" i="4"/>
  <c r="D10" i="8"/>
  <c r="L11" i="4"/>
  <c r="H37" i="8" l="1"/>
  <c r="I29" i="4"/>
  <c r="I30" i="8"/>
  <c r="I29" i="8"/>
  <c r="I28" i="8"/>
  <c r="I27" i="8"/>
  <c r="I26" i="8"/>
  <c r="I25" i="8"/>
  <c r="I24" i="8"/>
  <c r="I23" i="8"/>
  <c r="I22" i="8"/>
  <c r="I21" i="8"/>
  <c r="I20" i="8"/>
  <c r="I19" i="8"/>
  <c r="I18" i="8"/>
  <c r="D8" i="8"/>
  <c r="L6" i="8"/>
  <c r="I27" i="4" l="1"/>
  <c r="I26" i="4"/>
  <c r="I25" i="4"/>
  <c r="I24" i="4"/>
  <c r="I23" i="4"/>
  <c r="I22" i="4"/>
  <c r="I21" i="4"/>
  <c r="I20" i="4"/>
  <c r="I19" i="4"/>
  <c r="I18" i="4"/>
  <c r="H34" i="4" l="1"/>
  <c r="H35" i="4" s="1"/>
  <c r="L10" i="8" l="1"/>
  <c r="I17" i="8" s="1"/>
  <c r="I32" i="4"/>
  <c r="D11" i="8"/>
  <c r="D6" i="8"/>
</calcChain>
</file>

<file path=xl/sharedStrings.xml><?xml version="1.0" encoding="utf-8"?>
<sst xmlns="http://schemas.openxmlformats.org/spreadsheetml/2006/main" count="3629" uniqueCount="1167">
  <si>
    <r>
      <t xml:space="preserve">Select Department (Cost Center) from </t>
    </r>
    <r>
      <rPr>
        <b/>
        <i/>
        <sz val="14"/>
        <color theme="1"/>
        <rFont val="Calibri"/>
        <family val="2"/>
        <scheme val="minor"/>
      </rPr>
      <t>Drop Down Listing</t>
    </r>
  </si>
  <si>
    <t>Enter Business Purpose of Expenses</t>
  </si>
  <si>
    <t>Enter each transaction on separate lines</t>
  </si>
  <si>
    <t>Date</t>
  </si>
  <si>
    <t>Description of Expense</t>
  </si>
  <si>
    <t>Amount</t>
  </si>
  <si>
    <t>Utilize Continuation Sheet (if additional lines are required)</t>
  </si>
  <si>
    <t>Student Name:</t>
  </si>
  <si>
    <t>WPI ID #:</t>
  </si>
  <si>
    <t>(Required)</t>
  </si>
  <si>
    <t>Report Date:</t>
  </si>
  <si>
    <t>Department (Cost Center) - Select from Drop Down Box</t>
  </si>
  <si>
    <t>Cost Center</t>
  </si>
  <si>
    <t>Business Purpose of Expense:</t>
  </si>
  <si>
    <t>Enter Description of each item</t>
  </si>
  <si>
    <t>Fund</t>
  </si>
  <si>
    <t>Designee</t>
  </si>
  <si>
    <t>Activity</t>
  </si>
  <si>
    <t>Grant</t>
  </si>
  <si>
    <t>Gift</t>
  </si>
  <si>
    <t>Page 1 Total</t>
  </si>
  <si>
    <t>Additional Instructions</t>
  </si>
  <si>
    <t>Continuation Sheet (if applicable)</t>
  </si>
  <si>
    <t>Use Continuation Sheet to include additional expense lines if required.</t>
  </si>
  <si>
    <t>ALL INFORMATION AND RECEIPTS MUST BE PROVIDED.  Missing receipts and incorrect information will cause delay in payment.</t>
  </si>
  <si>
    <t>Continuation Sheet</t>
  </si>
  <si>
    <t>Report Date</t>
  </si>
  <si>
    <t>Continuation Sheet Total</t>
  </si>
  <si>
    <t>Spend Category Object</t>
  </si>
  <si>
    <t>IRS 1099 MISC Category</t>
  </si>
  <si>
    <t>Spend Category Hierarchy Object</t>
  </si>
  <si>
    <t>Top Level Spend Category Hierarchy</t>
  </si>
  <si>
    <t>Reference ID</t>
  </si>
  <si>
    <t>Expense Usage</t>
  </si>
  <si>
    <t>Items for Spend Category</t>
  </si>
  <si>
    <t>Allocate Freight</t>
  </si>
  <si>
    <t>Allocate Other Charges</t>
  </si>
  <si>
    <t>Default Tax Applicability</t>
  </si>
  <si>
    <t>UNSPSC Code Range</t>
  </si>
  <si>
    <t>Spend Category is Tracked</t>
  </si>
  <si>
    <t>Competition Entrance Fees</t>
  </si>
  <si>
    <t>Travel &amp; Conferences</t>
  </si>
  <si>
    <t>All Spend Categories</t>
  </si>
  <si>
    <t>1110-SC</t>
  </si>
  <si>
    <t>Yes</t>
  </si>
  <si>
    <t>No</t>
  </si>
  <si>
    <t>Meeting and Conference Expense</t>
  </si>
  <si>
    <t>1172-SC</t>
  </si>
  <si>
    <t>Subscriptions &amp; Memberships</t>
  </si>
  <si>
    <t>Other Expenses</t>
  </si>
  <si>
    <t>1243-SC</t>
  </si>
  <si>
    <t>Books &amp; Subscriptions
Subscriptions &amp; Memberships</t>
  </si>
  <si>
    <t>Supplies</t>
  </si>
  <si>
    <t>1244-SC</t>
  </si>
  <si>
    <t>Supplies -  Undergraduate Projects</t>
  </si>
  <si>
    <t>1249-SC</t>
  </si>
  <si>
    <t>Supplies - Undergraduate Projects</t>
  </si>
  <si>
    <t>Supplies - Chemistry Stockroom</t>
  </si>
  <si>
    <t>1245-SC</t>
  </si>
  <si>
    <t>Supplies - Laboratory</t>
  </si>
  <si>
    <t>1247-SC</t>
  </si>
  <si>
    <t>Supplies - Office</t>
  </si>
  <si>
    <t>1261-SC</t>
  </si>
  <si>
    <t>Travel Expense</t>
  </si>
  <si>
    <t>1252-SC</t>
  </si>
  <si>
    <t>Airfare
Baggage
Breakfast
Bus
Business Meal
Car Rental
Dinner
Food For Consumption
Gas
Grocery
Ground Transportation
Group Reception
Laundry
Lodging
Lunch
Mileage
Parking
Rail
Tips
Tolls
zzzdnu_Conference Fees</t>
  </si>
  <si>
    <t>Uniform</t>
  </si>
  <si>
    <t>1254-SC</t>
  </si>
  <si>
    <t>Uniform Expense</t>
  </si>
  <si>
    <t>Organization by Name</t>
  </si>
  <si>
    <t>Code</t>
  </si>
  <si>
    <t>Subtype</t>
  </si>
  <si>
    <t>Included by Organizations</t>
  </si>
  <si>
    <t>Cost Center Manager</t>
  </si>
  <si>
    <t>Cost Center Financial Analyst</t>
  </si>
  <si>
    <t>Department Buyer</t>
  </si>
  <si>
    <t>Default Fund</t>
  </si>
  <si>
    <t>Default Program</t>
  </si>
  <si>
    <t>Allowed Fund(s)</t>
  </si>
  <si>
    <t>Allowed Program(s)</t>
  </si>
  <si>
    <t>Academic Advising</t>
  </si>
  <si>
    <t>1084-CC Academic Advising</t>
  </si>
  <si>
    <t>1084-CC</t>
  </si>
  <si>
    <t>Division Academic Affairs
Undergraduate Studies</t>
  </si>
  <si>
    <t>Paul Reilly</t>
  </si>
  <si>
    <t>110-FD Unrestricted</t>
  </si>
  <si>
    <t>400 Academic Support</t>
  </si>
  <si>
    <t>Division Information Technology
Information Technology</t>
  </si>
  <si>
    <t>Siamak Najafi</t>
  </si>
  <si>
    <t>Academic Operations</t>
  </si>
  <si>
    <t>1229-CC</t>
  </si>
  <si>
    <t>Division Academic Affairs
Provost</t>
  </si>
  <si>
    <t>Academic Technology Center - ATC</t>
  </si>
  <si>
    <t>1017-CC</t>
  </si>
  <si>
    <t>Admissions Office</t>
  </si>
  <si>
    <t>1012-CC</t>
  </si>
  <si>
    <t>Division Enrollment Management
Undergraduate Enrollment</t>
  </si>
  <si>
    <t>Jennifer Cluett</t>
  </si>
  <si>
    <t>500 Student Services</t>
  </si>
  <si>
    <t>Advanced Casting Research Center - ACRC</t>
  </si>
  <si>
    <t>1159-CC</t>
  </si>
  <si>
    <t>Division Academic Affairs
Mechanical Engineering</t>
  </si>
  <si>
    <t>120-FD Designated</t>
  </si>
  <si>
    <t>290 Other Sponsored Programs</t>
  </si>
  <si>
    <t>Division University Advancement
University Advancement</t>
  </si>
  <si>
    <t>Judith Jaeger</t>
  </si>
  <si>
    <t>300 External Relations</t>
  </si>
  <si>
    <t>Advancement Events</t>
  </si>
  <si>
    <t>1254-CC</t>
  </si>
  <si>
    <t>1109-CC</t>
  </si>
  <si>
    <t>Aerospace Engineering</t>
  </si>
  <si>
    <t>1058-CC</t>
  </si>
  <si>
    <t>Nikolaos Gatsonis</t>
  </si>
  <si>
    <t>100 Instruction</t>
  </si>
  <si>
    <t>Air Force ROTC</t>
  </si>
  <si>
    <t>1238-CC</t>
  </si>
  <si>
    <t>Academic Affairs
Division Academic Affairs</t>
  </si>
  <si>
    <t>Alumni Association</t>
  </si>
  <si>
    <t>1034-CC</t>
  </si>
  <si>
    <t>810-FD Agency</t>
  </si>
  <si>
    <t>Alumni Programs</t>
  </si>
  <si>
    <t>1104-CC Alumni Programs</t>
  </si>
  <si>
    <t>1104-CC</t>
  </si>
  <si>
    <t>Architectural Engineering</t>
  </si>
  <si>
    <t>1022-CC</t>
  </si>
  <si>
    <t>Division Academic Affairs
Engineering</t>
  </si>
  <si>
    <t>1083-CC Assistant Provost Office</t>
  </si>
  <si>
    <t>Sara Ringer</t>
  </si>
  <si>
    <t>700 General Administration</t>
  </si>
  <si>
    <t>Baseball</t>
  </si>
  <si>
    <t>1130-CC</t>
  </si>
  <si>
    <t>Wendy Walsh</t>
  </si>
  <si>
    <t>BioEngineering Institute</t>
  </si>
  <si>
    <t>1082-CC</t>
  </si>
  <si>
    <t>Bogdan Vernescu</t>
  </si>
  <si>
    <t>Bioinformatics and Computational Biology</t>
  </si>
  <si>
    <t>1067-CC</t>
  </si>
  <si>
    <t>Computer Science
Division Academic Affairs</t>
  </si>
  <si>
    <t>Biology and Biotechnology</t>
  </si>
  <si>
    <t>1059-CC</t>
  </si>
  <si>
    <t>Biology and Biotechnology
Division Academic Affairs</t>
  </si>
  <si>
    <t>Biomanufacturing Education and Training Center - BETC</t>
  </si>
  <si>
    <t>1050-CC</t>
  </si>
  <si>
    <t>Biomedical Engineering</t>
  </si>
  <si>
    <t>1031-CC</t>
  </si>
  <si>
    <t>Lynda Hammett</t>
  </si>
  <si>
    <t>Lisa Wall
Lynda Hammett</t>
  </si>
  <si>
    <t>Bookstore</t>
  </si>
  <si>
    <t>1092-CC</t>
  </si>
  <si>
    <t>Division Student Affairs
Student Activities</t>
  </si>
  <si>
    <t>Kim Wykes</t>
  </si>
  <si>
    <t>910 Auxiliary Enterprises</t>
  </si>
  <si>
    <t>Building Services</t>
  </si>
  <si>
    <t>1007-CC</t>
  </si>
  <si>
    <t>600 Operation &amp; Maintenance of Plant</t>
  </si>
  <si>
    <t>Campus Police</t>
  </si>
  <si>
    <t>1009-CC</t>
  </si>
  <si>
    <t>Campus Police
Division Campus Police</t>
  </si>
  <si>
    <t>750 Institution Support</t>
  </si>
  <si>
    <t>Career Development Center - CDC</t>
  </si>
  <si>
    <t>1129-CC</t>
  </si>
  <si>
    <t>Center For Heat Treating Excellence - CHTE</t>
  </si>
  <si>
    <t>1160-CC</t>
  </si>
  <si>
    <t>Center for Materials Processing Data - CMPD</t>
  </si>
  <si>
    <t>1162-CC</t>
  </si>
  <si>
    <t>Danielle Cote</t>
  </si>
  <si>
    <t>Center for Project Based Learning</t>
  </si>
  <si>
    <t>1156-CC</t>
  </si>
  <si>
    <t>Center for Resource, Recovery, and Recycling - CR3</t>
  </si>
  <si>
    <t>1161-CC</t>
  </si>
  <si>
    <t>Brajendra Mishra</t>
  </si>
  <si>
    <t>1228-CC</t>
  </si>
  <si>
    <t>Chemical Engineering</t>
  </si>
  <si>
    <t>1038-CC Chemical Engineering</t>
  </si>
  <si>
    <t>1038-CC</t>
  </si>
  <si>
    <t>Tiffany Royal</t>
  </si>
  <si>
    <t>Chemistry and Biochemistry</t>
  </si>
  <si>
    <t>1064-CC</t>
  </si>
  <si>
    <t>Arts and Sciences
Division Academic Affairs</t>
  </si>
  <si>
    <t>Arne Gericke</t>
  </si>
  <si>
    <t>1035-CC Civil Engineering</t>
  </si>
  <si>
    <t>1035-CC</t>
  </si>
  <si>
    <t>Commencement</t>
  </si>
  <si>
    <t>1116-CC</t>
  </si>
  <si>
    <t>Division Student Affairs
Student Affairs</t>
  </si>
  <si>
    <t>Bernice Lisk</t>
  </si>
  <si>
    <t>Computer Facilities at Higgins Labs</t>
  </si>
  <si>
    <t>1077-CC</t>
  </si>
  <si>
    <t>Barbara Furhman</t>
  </si>
  <si>
    <t>Computer Science</t>
  </si>
  <si>
    <t>1033-CC Computer Science</t>
  </si>
  <si>
    <t>1033-CC</t>
  </si>
  <si>
    <t>Controller's Office</t>
  </si>
  <si>
    <t>1000-CC</t>
  </si>
  <si>
    <t>Division Finance and Operations
Finance</t>
  </si>
  <si>
    <t>Corporate and Professional Education - CPE Corporate</t>
  </si>
  <si>
    <t>1002-CC</t>
  </si>
  <si>
    <t>1151-CC</t>
  </si>
  <si>
    <t>Corporate and Professional Education - CPE Professional Development</t>
  </si>
  <si>
    <t>1079-CC</t>
  </si>
  <si>
    <t>1054-CC</t>
  </si>
  <si>
    <t>Data Science</t>
  </si>
  <si>
    <t>1068-CC</t>
  </si>
  <si>
    <t>Elke Rundensteiner</t>
  </si>
  <si>
    <t>Dean of Arts and Sciences</t>
  </si>
  <si>
    <t>1070-CC</t>
  </si>
  <si>
    <t>Rebecca Ouellette</t>
  </si>
  <si>
    <t>Debra Ofcarcik</t>
  </si>
  <si>
    <t>Dean of Engineering</t>
  </si>
  <si>
    <t>1055-CC</t>
  </si>
  <si>
    <t>Dean of Graduate Studies</t>
  </si>
  <si>
    <t>1004-CC</t>
  </si>
  <si>
    <t>Terri Camesano</t>
  </si>
  <si>
    <t>Deborah Baron</t>
  </si>
  <si>
    <t>Dean of Students Office</t>
  </si>
  <si>
    <t>1013-CC</t>
  </si>
  <si>
    <t>Director of Campus Center</t>
  </si>
  <si>
    <t>1126-CC</t>
  </si>
  <si>
    <t>1121-CC</t>
  </si>
  <si>
    <t>Division Student Affairs
Student Development and Counseling</t>
  </si>
  <si>
    <t>Electrical and Computer Engineering</t>
  </si>
  <si>
    <t>1023-CC Electrical and Computer Engineering</t>
  </si>
  <si>
    <t>1023-CC</t>
  </si>
  <si>
    <t>Enrollment Management</t>
  </si>
  <si>
    <t>1117-CC Enrollment Management</t>
  </si>
  <si>
    <t>1117-CC</t>
  </si>
  <si>
    <t>Division Enrollment Management
Enrollment Management</t>
  </si>
  <si>
    <t>Environmental Engineering</t>
  </si>
  <si>
    <t>1056-CC</t>
  </si>
  <si>
    <t>John Bergendahl</t>
  </si>
  <si>
    <t>Environmental Health and Safety</t>
  </si>
  <si>
    <t>1095-CC</t>
  </si>
  <si>
    <t>1089-CC</t>
  </si>
  <si>
    <t>Facilities</t>
  </si>
  <si>
    <t>1006-CC</t>
  </si>
  <si>
    <t>Amy Rajotte
Yvette Rutledge</t>
  </si>
  <si>
    <t>Faculty Governance</t>
  </si>
  <si>
    <t>1048-CC</t>
  </si>
  <si>
    <t>Federal Work Study - FWS</t>
  </si>
  <si>
    <t>1235-CC</t>
  </si>
  <si>
    <t>Michael DiRuzza</t>
  </si>
  <si>
    <t>Fire Protection Engineering</t>
  </si>
  <si>
    <t>1032-CC</t>
  </si>
  <si>
    <t>First Year Experience</t>
  </si>
  <si>
    <t>1087-CC</t>
  </si>
  <si>
    <t>Kristin Wobbe</t>
  </si>
  <si>
    <t>1231-CC</t>
  </si>
  <si>
    <t>Football</t>
  </si>
  <si>
    <t>1133-CC</t>
  </si>
  <si>
    <t>General Counsel</t>
  </si>
  <si>
    <t>1047-CC</t>
  </si>
  <si>
    <t>Division General Counsel
General Counsel</t>
  </si>
  <si>
    <t>Erin Silva</t>
  </si>
  <si>
    <t>General Institutional</t>
  </si>
  <si>
    <t>1154-CC</t>
  </si>
  <si>
    <t>Mary Jane Peck</t>
  </si>
  <si>
    <t>900 Education &amp; General Revenue</t>
  </si>
  <si>
    <t>Global Lab</t>
  </si>
  <si>
    <t>1233-CC</t>
  </si>
  <si>
    <t>Division Academic Affairs
Interdisciplinary and Global Studies</t>
  </si>
  <si>
    <t>Nancy Fay</t>
  </si>
  <si>
    <t>1108-CC Government and Community Relations</t>
  </si>
  <si>
    <t>1108-CC</t>
  </si>
  <si>
    <t>Graduate Admissions</t>
  </si>
  <si>
    <t>1080-CC</t>
  </si>
  <si>
    <t>Grounds Services</t>
  </si>
  <si>
    <t>1097-CC</t>
  </si>
  <si>
    <t>Alan Carlsen</t>
  </si>
  <si>
    <t>Alan Carlsen
Amy Rajotte</t>
  </si>
  <si>
    <t>Health Care Delivery Institute</t>
  </si>
  <si>
    <t>1053-CC</t>
  </si>
  <si>
    <t>Health Services</t>
  </si>
  <si>
    <t>1122-CC</t>
  </si>
  <si>
    <t>Humanities</t>
  </si>
  <si>
    <t>1024-CC Humanities</t>
  </si>
  <si>
    <t>1024-CC</t>
  </si>
  <si>
    <t>Karen Hassett</t>
  </si>
  <si>
    <t>ID Card Services</t>
  </si>
  <si>
    <t>1222-CC</t>
  </si>
  <si>
    <t>1043-CC</t>
  </si>
  <si>
    <t>1072-CC</t>
  </si>
  <si>
    <t>1118-CC</t>
  </si>
  <si>
    <t>1076-CC</t>
  </si>
  <si>
    <t>Interactive Media Game Development - IMGD</t>
  </si>
  <si>
    <t>1065-CC</t>
  </si>
  <si>
    <t>Allison Darling</t>
  </si>
  <si>
    <t>1018-CC</t>
  </si>
  <si>
    <t>International and Global Studies Program</t>
  </si>
  <si>
    <t>1210-CC</t>
  </si>
  <si>
    <t>International House</t>
  </si>
  <si>
    <t>1119-CC</t>
  </si>
  <si>
    <t>Colleen Callahan-Panday</t>
  </si>
  <si>
    <t>Internet Connection</t>
  </si>
  <si>
    <t>1224-CC</t>
  </si>
  <si>
    <t>Lancaster Island</t>
  </si>
  <si>
    <t>1219-CC</t>
  </si>
  <si>
    <t>Library</t>
  </si>
  <si>
    <t>1016-CC</t>
  </si>
  <si>
    <t>Anna Gold</t>
  </si>
  <si>
    <t>Life Science and Bioengineering Center - LSBC</t>
  </si>
  <si>
    <t>1063-CC</t>
  </si>
  <si>
    <t>Andrew Butler</t>
  </si>
  <si>
    <t>Andrew Butler
Elizabeth Diers
Paula Moravek</t>
  </si>
  <si>
    <t>Mail Services</t>
  </si>
  <si>
    <t>1094-CC</t>
  </si>
  <si>
    <t>Major Instrumentation</t>
  </si>
  <si>
    <t>1062-CC</t>
  </si>
  <si>
    <t>Andrew Butler
Daryl Johnson
Eric Sabacinski
Paula Moravek
Rebecca Evanoff</t>
  </si>
  <si>
    <t>1155-CC</t>
  </si>
  <si>
    <t>Makerspace</t>
  </si>
  <si>
    <t>1234-CC</t>
  </si>
  <si>
    <t>Manufacturing Engineering</t>
  </si>
  <si>
    <t>1057-CC</t>
  </si>
  <si>
    <t>Marketing Communications</t>
  </si>
  <si>
    <t>1011-CC</t>
  </si>
  <si>
    <t>Division Marketing and Communications
Marketing and Communications</t>
  </si>
  <si>
    <t>Mass Academy</t>
  </si>
  <si>
    <t>1250-CC</t>
  </si>
  <si>
    <t>220-FD Current-Use Gift Spending</t>
  </si>
  <si>
    <t>Materials Science and Engineering</t>
  </si>
  <si>
    <t>1157-CC</t>
  </si>
  <si>
    <t>Mathematics</t>
  </si>
  <si>
    <t>1069-CC Mathematics</t>
  </si>
  <si>
    <t>1069-CC</t>
  </si>
  <si>
    <t>1028-CC Mechanical Engineering</t>
  </si>
  <si>
    <t>1028-CC</t>
  </si>
  <si>
    <t>Men's Basketball</t>
  </si>
  <si>
    <t>1019-CC</t>
  </si>
  <si>
    <t>Men's Cross Country and Track and Field</t>
  </si>
  <si>
    <t>1132-CC</t>
  </si>
  <si>
    <t>Men's Rowing</t>
  </si>
  <si>
    <t>1131-CC</t>
  </si>
  <si>
    <t>Men's Soccer</t>
  </si>
  <si>
    <t>1134-CC</t>
  </si>
  <si>
    <t>Men's Swimming &amp; Diving</t>
  </si>
  <si>
    <t>1135-CC</t>
  </si>
  <si>
    <t>Metal Processing Institute - MPI</t>
  </si>
  <si>
    <t>1158-CC</t>
  </si>
  <si>
    <t>Microscopy and Histology</t>
  </si>
  <si>
    <t>1061-CC</t>
  </si>
  <si>
    <t>Military Science</t>
  </si>
  <si>
    <t>1071-CC</t>
  </si>
  <si>
    <t>Kim Adams</t>
  </si>
  <si>
    <t>Morgan Teaching and Learning Center</t>
  </si>
  <si>
    <t>1075-CC</t>
  </si>
  <si>
    <t>1127-CC</t>
  </si>
  <si>
    <t>1147-CC Network Operations</t>
  </si>
  <si>
    <t>Office of Sponsored Programs</t>
  </si>
  <si>
    <t>1005-CC</t>
  </si>
  <si>
    <t>Orla Baxter</t>
  </si>
  <si>
    <t>Amy Rajotte</t>
  </si>
  <si>
    <t>Physical Education Recreation &amp; Athletics - PERA</t>
  </si>
  <si>
    <t>1014-CC</t>
  </si>
  <si>
    <t>Physics</t>
  </si>
  <si>
    <t>1030-CC</t>
  </si>
  <si>
    <t>Lynne Feraco</t>
  </si>
  <si>
    <t>Practice Point</t>
  </si>
  <si>
    <t>1051-CC</t>
  </si>
  <si>
    <t>Pre-Collegiate Outreach Programs</t>
  </si>
  <si>
    <t>1128-CC</t>
  </si>
  <si>
    <t>President's Office</t>
  </si>
  <si>
    <t>1046-CC President's Office</t>
  </si>
  <si>
    <t>1046-CC</t>
  </si>
  <si>
    <t>Division President's Office
President's Office</t>
  </si>
  <si>
    <t>Kyle Siegel</t>
  </si>
  <si>
    <t>Project Center - Bangkok, Thailand</t>
  </si>
  <si>
    <t>1170-CC</t>
  </si>
  <si>
    <t>Division Academic Affairs
Project Center</t>
  </si>
  <si>
    <t>Project Center - Boston, Massachusetts</t>
  </si>
  <si>
    <t>1194-CC</t>
  </si>
  <si>
    <t>Division Academic Affairs
Experimental Project Programs</t>
  </si>
  <si>
    <t>Project Center - Capetown, South Africa</t>
  </si>
  <si>
    <t>1175-CC</t>
  </si>
  <si>
    <t>Project Center - Copenhagen, Denmark</t>
  </si>
  <si>
    <t>1195-CC</t>
  </si>
  <si>
    <t>Project Center - Ecuador</t>
  </si>
  <si>
    <t>1176-CC</t>
  </si>
  <si>
    <t>1181-CC</t>
  </si>
  <si>
    <t>Project Center - France</t>
  </si>
  <si>
    <t>1206-CC</t>
  </si>
  <si>
    <t>Project Center - Gallo</t>
  </si>
  <si>
    <t>1196-CC</t>
  </si>
  <si>
    <t>Project Center - Glacier National Park, Montana</t>
  </si>
  <si>
    <t>1174-CC</t>
  </si>
  <si>
    <t>Project Center - Greece</t>
  </si>
  <si>
    <t>1202-CC</t>
  </si>
  <si>
    <t>Project Center - Hangzhou, China</t>
  </si>
  <si>
    <t>1190-CC</t>
  </si>
  <si>
    <t>Project Center - Hong Kong, China</t>
  </si>
  <si>
    <t>1205-CC</t>
  </si>
  <si>
    <t>Project Center - Iceland</t>
  </si>
  <si>
    <t>1232-CC</t>
  </si>
  <si>
    <t>Project Center - Ifrane, Morocco</t>
  </si>
  <si>
    <t>1179-CC</t>
  </si>
  <si>
    <t>Project Center - Israel</t>
  </si>
  <si>
    <t>1166-CC</t>
  </si>
  <si>
    <t>Project Center - London, England</t>
  </si>
  <si>
    <t>1164-CC</t>
  </si>
  <si>
    <t>Project Center - Mandi, India</t>
  </si>
  <si>
    <t>1178-CC</t>
  </si>
  <si>
    <t>Project Center - Melbourne, Australia</t>
  </si>
  <si>
    <t>1197-CC</t>
  </si>
  <si>
    <t>Project Center - Microsoft</t>
  </si>
  <si>
    <t>1198-CC</t>
  </si>
  <si>
    <t>Project Center - MIT Lincoln Lab, Massachusetts</t>
  </si>
  <si>
    <t>1172-CC</t>
  </si>
  <si>
    <t>Project Center - MITRE</t>
  </si>
  <si>
    <t>1165-CC</t>
  </si>
  <si>
    <t>Project Center - Monteverde, Costa Rica</t>
  </si>
  <si>
    <t>1168-CC</t>
  </si>
  <si>
    <t>Project Center - Namibia, Africa</t>
  </si>
  <si>
    <t>1208-CC</t>
  </si>
  <si>
    <t>Project Center - Nantucket, Massachusetts</t>
  </si>
  <si>
    <t>1180-CC</t>
  </si>
  <si>
    <t>Project Center - Osaka, Japan</t>
  </si>
  <si>
    <t>1182-CC</t>
  </si>
  <si>
    <t>Project Center - Panama</t>
  </si>
  <si>
    <t>1199-CC</t>
  </si>
  <si>
    <t>Project Center - Paraguay</t>
  </si>
  <si>
    <t>1203-CC</t>
  </si>
  <si>
    <t>Project Center - Pioneer Valley, Massachusetts</t>
  </si>
  <si>
    <t>1192-CC</t>
  </si>
  <si>
    <t>Project Center - San Jose, Costa Rica</t>
  </si>
  <si>
    <t>1167-CC</t>
  </si>
  <si>
    <t>Project Center - San Juan, Puerto Rico</t>
  </si>
  <si>
    <t>1173-CC</t>
  </si>
  <si>
    <t>Project Center - Santa Fe, New Mexico</t>
  </si>
  <si>
    <t>1201-CC</t>
  </si>
  <si>
    <t>Project Center - Silicon Valley, California</t>
  </si>
  <si>
    <t>1200-CC</t>
  </si>
  <si>
    <t>Project Center - Sun Microsystems, California</t>
  </si>
  <si>
    <t>1193-CC</t>
  </si>
  <si>
    <t>Project Center - Tirana, Albania</t>
  </si>
  <si>
    <t>1189-CC</t>
  </si>
  <si>
    <t>Project Center - Venice, Italy</t>
  </si>
  <si>
    <t>1171-CC</t>
  </si>
  <si>
    <t>Project Center - Wallstreet, New York</t>
  </si>
  <si>
    <t>1207-CC</t>
  </si>
  <si>
    <t>Project Center - Washington, D.C.</t>
  </si>
  <si>
    <t>1169-CC</t>
  </si>
  <si>
    <t>Project Center - Wellington, New Zealand</t>
  </si>
  <si>
    <t>1183-CC</t>
  </si>
  <si>
    <t>Project Center - Worcester, England</t>
  </si>
  <si>
    <t>1191-CC</t>
  </si>
  <si>
    <t>Project Center - Worcester, Massachusetts</t>
  </si>
  <si>
    <t>1204-CC</t>
  </si>
  <si>
    <t>Project Center - Wuhan, China</t>
  </si>
  <si>
    <t>1177-CC</t>
  </si>
  <si>
    <t>Project Center - Zurich, Switzerland</t>
  </si>
  <si>
    <t>1209-CC</t>
  </si>
  <si>
    <t>Provost</t>
  </si>
  <si>
    <t>1045-CC</t>
  </si>
  <si>
    <t>1136-CC</t>
  </si>
  <si>
    <t>Registrar</t>
  </si>
  <si>
    <t>1078-CC</t>
  </si>
  <si>
    <t>Sarah Miles</t>
  </si>
  <si>
    <t>1240-CC</t>
  </si>
  <si>
    <t>1152-CC Research Computing</t>
  </si>
  <si>
    <t>Research Solutions Institute</t>
  </si>
  <si>
    <t>1074-CC</t>
  </si>
  <si>
    <t>Residence Halls</t>
  </si>
  <si>
    <t>1124-CC Residence Halls</t>
  </si>
  <si>
    <t>1124-CC</t>
  </si>
  <si>
    <t>1123-CC</t>
  </si>
  <si>
    <t>1221-CC</t>
  </si>
  <si>
    <t>Robotics Engineering</t>
  </si>
  <si>
    <t>1066-CC</t>
  </si>
  <si>
    <t>Jing Xiao</t>
  </si>
  <si>
    <t>Robotics Resource Center</t>
  </si>
  <si>
    <t>1248-CC</t>
  </si>
  <si>
    <t>Colleen Shaver</t>
  </si>
  <si>
    <t>Scholarships</t>
  </si>
  <si>
    <t>1025-CC</t>
  </si>
  <si>
    <t>1036-CC School of Business</t>
  </si>
  <si>
    <t>1036-CC</t>
  </si>
  <si>
    <t>Division Academic Affairs
School of Business</t>
  </si>
  <si>
    <t>Social Science</t>
  </si>
  <si>
    <t>1029-CC</t>
  </si>
  <si>
    <t>Sports and Recreation Center</t>
  </si>
  <si>
    <t>1146-CC</t>
  </si>
  <si>
    <t>STEM Education Center</t>
  </si>
  <si>
    <t>1088-CC</t>
  </si>
  <si>
    <t>Kathy Chen</t>
  </si>
  <si>
    <t>Student Activities</t>
  </si>
  <si>
    <t>1125-CC Student Activities</t>
  </si>
  <si>
    <t>1125-CC</t>
  </si>
  <si>
    <t>Christine Sharry</t>
  </si>
  <si>
    <t>Monica Ellis</t>
  </si>
  <si>
    <t>Student Development and Counseling</t>
  </si>
  <si>
    <t>1120-CC Student Development and Counseling</t>
  </si>
  <si>
    <t>1120-CC</t>
  </si>
  <si>
    <t>Charles Morse</t>
  </si>
  <si>
    <t>Deborah Bordage</t>
  </si>
  <si>
    <t>Summer - Bar Harbor, Maine</t>
  </si>
  <si>
    <t>1184-CC</t>
  </si>
  <si>
    <t>Division Academic Affairs
Summer School Project Centers</t>
  </si>
  <si>
    <t>Summer - Beijing, China</t>
  </si>
  <si>
    <t>1188-CC</t>
  </si>
  <si>
    <t>Summer - Buenos Aires, Argentina</t>
  </si>
  <si>
    <t>1185-CC</t>
  </si>
  <si>
    <t>Summer - London, England</t>
  </si>
  <si>
    <t>1186-CC</t>
  </si>
  <si>
    <t>Summer - Venice, Italy</t>
  </si>
  <si>
    <t>1187-CC</t>
  </si>
  <si>
    <t>Summer Session</t>
  </si>
  <si>
    <t>1003-CC</t>
  </si>
  <si>
    <t>Debra Boucher</t>
  </si>
  <si>
    <t>Summer Sports Camps</t>
  </si>
  <si>
    <t>1145-CC Summer Sports Camps</t>
  </si>
  <si>
    <t>1145-CC</t>
  </si>
  <si>
    <t>Systems Engineering</t>
  </si>
  <si>
    <t>1213-CC</t>
  </si>
  <si>
    <t>Talent and Human Resources</t>
  </si>
  <si>
    <t>1001-CC Talent and Human Resources</t>
  </si>
  <si>
    <t>1001-CC</t>
  </si>
  <si>
    <t>Division Talent and Inclusion
Talent and Inclusion</t>
  </si>
  <si>
    <t>Touch Tomorrow</t>
  </si>
  <si>
    <t>1251-CC</t>
  </si>
  <si>
    <t>Nicole Anterni</t>
  </si>
  <si>
    <t>Jesse Rives
Nicole Anterni</t>
  </si>
  <si>
    <t>Trades Services</t>
  </si>
  <si>
    <t>1008-CC</t>
  </si>
  <si>
    <t>Glenn Myers</t>
  </si>
  <si>
    <t>Undergraduate Enrollment Services</t>
  </si>
  <si>
    <t>1081-CC</t>
  </si>
  <si>
    <t>Undergraduate Seminars</t>
  </si>
  <si>
    <t>1211-CC</t>
  </si>
  <si>
    <t>Undergraduate Studies</t>
  </si>
  <si>
    <t>1086-CC Undergraduate Studies</t>
  </si>
  <si>
    <t>1086-CC</t>
  </si>
  <si>
    <t>University Advancement</t>
  </si>
  <si>
    <t>1103-CC</t>
  </si>
  <si>
    <t>Utilities Services</t>
  </si>
  <si>
    <t>1096-CC</t>
  </si>
  <si>
    <t>Vice Provost for Research - VPR</t>
  </si>
  <si>
    <t>1073-CC Vice Provost for Research - VPR</t>
  </si>
  <si>
    <t>1073-CC</t>
  </si>
  <si>
    <t>Camille Bouchard-Chhoeuk</t>
  </si>
  <si>
    <t>Vice Provost for Research - VPR Cost Share</t>
  </si>
  <si>
    <t>1249-CC</t>
  </si>
  <si>
    <t>Vivarium</t>
  </si>
  <si>
    <t>1060-CC</t>
  </si>
  <si>
    <t>Web Application Development and Academic Integration</t>
  </si>
  <si>
    <t>1153-CC</t>
  </si>
  <si>
    <t>Women's Basketball</t>
  </si>
  <si>
    <t>1138-CC</t>
  </si>
  <si>
    <t>Women's Cross Country and Track and Field</t>
  </si>
  <si>
    <t>1139-CC</t>
  </si>
  <si>
    <t>1140-CC</t>
  </si>
  <si>
    <t>Women's Rowing</t>
  </si>
  <si>
    <t>1020-CC</t>
  </si>
  <si>
    <t>Women's Soccer</t>
  </si>
  <si>
    <t>1021-CC</t>
  </si>
  <si>
    <t>Women's Softball</t>
  </si>
  <si>
    <t>1141-CC</t>
  </si>
  <si>
    <t>Women's Swimming/Diving</t>
  </si>
  <si>
    <t>1142-CC</t>
  </si>
  <si>
    <t>Women's Volleyball</t>
  </si>
  <si>
    <t>1144-CC</t>
  </si>
  <si>
    <t>Wrestling</t>
  </si>
  <si>
    <t>1137-CC</t>
  </si>
  <si>
    <t>Allowed Related Worktags by Type</t>
  </si>
  <si>
    <t>Inactive</t>
  </si>
  <si>
    <t>Role Assignments</t>
  </si>
  <si>
    <t>Default Cost Center</t>
  </si>
  <si>
    <t>Allowed Cost Center(s)</t>
  </si>
  <si>
    <t>Advanced Distance Learning Network Initiatives - ADLN</t>
  </si>
  <si>
    <t>1001-AC</t>
  </si>
  <si>
    <t>All WPI Activities</t>
  </si>
  <si>
    <t>1151-CC On-line Corporate and Professional Education Programs</t>
  </si>
  <si>
    <t>AEI Forum</t>
  </si>
  <si>
    <t>1002-AC</t>
  </si>
  <si>
    <t>P-1000785 Professor and Department Head - Tahar El-Korchi - Activity Manager - 1002-AC AEI Forum</t>
  </si>
  <si>
    <t>Alcohol Education and Health Alternatives</t>
  </si>
  <si>
    <t>1003-AC</t>
  </si>
  <si>
    <t>P-1001824 Assoc Dean/Dir Counseling - Charles Morse - Activity Manager - 1003-AC Alcohol Education and Health Alternatives</t>
  </si>
  <si>
    <t>Athletic Training</t>
  </si>
  <si>
    <t>1004-AC</t>
  </si>
  <si>
    <t>P-1001092 Director, PE, Rec &amp; Athletics - Dana Harmon - Activity Manager - 1004-AC Athletic Training</t>
  </si>
  <si>
    <t>1014-CC Physical Education</t>
  </si>
  <si>
    <t>Cachet Group</t>
  </si>
  <si>
    <t>1005-AC</t>
  </si>
  <si>
    <t>P-1002656 Senior Vice President - Kristin Tichenor - Activity Manager - 1005-AC Cachet Group</t>
  </si>
  <si>
    <t>Camp - Baseball</t>
  </si>
  <si>
    <t>1006-AC</t>
  </si>
  <si>
    <t>Camps</t>
  </si>
  <si>
    <t>P-1001092 Director, PE, Rec &amp; Athletics - Dana Harmon - Activity Manager - 1006-AC Camp - Baseball</t>
  </si>
  <si>
    <t>Camp - Coed Basketball</t>
  </si>
  <si>
    <t>1007-AC</t>
  </si>
  <si>
    <t>P-1001092 Director, PE, Rec &amp; Athletics - Dana Harmon - Activity Manager - 1007-AC Camp - Coed Basketball</t>
  </si>
  <si>
    <t>Camp - Coed Rowing</t>
  </si>
  <si>
    <t>1008-AC</t>
  </si>
  <si>
    <t>P-1001092 Director, PE, Rec &amp; Athletics - Dana Harmon - Activity Manager - 1008-AC Camp - Coed Rowing</t>
  </si>
  <si>
    <t>Camp - Coed Soccer</t>
  </si>
  <si>
    <t>1009-AC</t>
  </si>
  <si>
    <t>P-1001092 Director, PE, Rec &amp; Athletics - Dana Harmon - Activity Manager - 1009-AC Camp - Coed Soccer</t>
  </si>
  <si>
    <t>Camp - Field Hockey</t>
  </si>
  <si>
    <t>1010-AC</t>
  </si>
  <si>
    <t>P-1001092 Director, PE, Rec &amp; Athletics - Dana Harmon - Activity Manager - 1010-AC Camp - Field Hockey</t>
  </si>
  <si>
    <t>Camp - Football</t>
  </si>
  <si>
    <t>1011-AC</t>
  </si>
  <si>
    <t>P-1001092 Director, PE, Rec &amp; Athletics - Dana Harmon - Activity Manager - 1011-AC Camp - Football</t>
  </si>
  <si>
    <t>Camp - Girls Basketball</t>
  </si>
  <si>
    <t>1012-AC</t>
  </si>
  <si>
    <t>P-1001092 Director, PE, Rec &amp; Athletics - Dana Harmon - Activity Manager - 1012-AC Camp - Girls Basketball</t>
  </si>
  <si>
    <t>Camp - Girls Volleyball</t>
  </si>
  <si>
    <t>1013-AC</t>
  </si>
  <si>
    <t>P-1001092 Director, PE, Rec &amp; Athletics - Dana Harmon - Activity Manager - 1013-AC Camp - Girls Volleyball</t>
  </si>
  <si>
    <t>Camp - Recreation</t>
  </si>
  <si>
    <t>1014-AC</t>
  </si>
  <si>
    <t>P-1001092 Director, PE, Rec &amp; Athletics - Dana Harmon - Activity Manager - 1014-AC Camp - Recreation</t>
  </si>
  <si>
    <t>Camp - Softball</t>
  </si>
  <si>
    <t>1015-AC</t>
  </si>
  <si>
    <t>P-1001092 Director, PE, Rec &amp; Athletics - Dana Harmon - Activity Manager - 1015-AC Camp - Softball</t>
  </si>
  <si>
    <t>Camp - Swimming</t>
  </si>
  <si>
    <t>1016-AC</t>
  </si>
  <si>
    <t>P-1001092 Director, PE, Rec &amp; Athletics - Dana Harmon - Activity Manager - 1016-AC Camp - Swimming</t>
  </si>
  <si>
    <t>Career Fair</t>
  </si>
  <si>
    <t>1017-AC</t>
  </si>
  <si>
    <t>P-1000918 Administrative Assistant VI - Eileen Gallant - Activity Manager - 1017-AC Career Fair</t>
  </si>
  <si>
    <t>1129-CC Career Development Center</t>
  </si>
  <si>
    <t>Center for Industrial Math and Statistics - CIMS</t>
  </si>
  <si>
    <t>1059-AC</t>
  </si>
  <si>
    <t>Cooperative Education</t>
  </si>
  <si>
    <t>1018-AC</t>
  </si>
  <si>
    <t>Course Evaluations</t>
  </si>
  <si>
    <t>1019-AC</t>
  </si>
  <si>
    <t>P-1001132 Dean of Undergraduate Studies - Arthur Heinricher - Activity Manager - 1019-AC Course Evaluations</t>
  </si>
  <si>
    <t>Discretionary Reserves</t>
  </si>
  <si>
    <t>1020-AC</t>
  </si>
  <si>
    <t>Diversity Initiatives</t>
  </si>
  <si>
    <t>1021-AC</t>
  </si>
  <si>
    <t>P-1001278 VP for Talent/CDO - Michelle Jones-Johnson - Activity Manager - 1021-AC Diversity Initiatives</t>
  </si>
  <si>
    <t>Drama Theatre</t>
  </si>
  <si>
    <t>1022-AC</t>
  </si>
  <si>
    <t>P-1000276 Professor and Department Head - Kristin Boudreau - Activity Manager - 1022-AC Drama Theatre</t>
  </si>
  <si>
    <t>ECE McCaw Engineering Award</t>
  </si>
  <si>
    <t>1023-AC</t>
  </si>
  <si>
    <t>P-1002644 Administrative Assistant VI - Deborah Thompson - Activity Manager - 1023-AC ECE McCaw Engineering Award</t>
  </si>
  <si>
    <t>Education Development Council - EDC</t>
  </si>
  <si>
    <t>1024-AC</t>
  </si>
  <si>
    <t>P-1000662 Associate Professor and Director of CEDA - Chrysanthe Demetry - Activity Manager - 1024-AC Education Development Council - EDC</t>
  </si>
  <si>
    <t>Emergency Preparedness</t>
  </si>
  <si>
    <t>1066-AC</t>
  </si>
  <si>
    <t>Enterprise Resource Planning ERP</t>
  </si>
  <si>
    <t>1073-AC</t>
  </si>
  <si>
    <t>Entrepreneurship</t>
  </si>
  <si>
    <t>1025-AC</t>
  </si>
  <si>
    <t>P-1000971 Dean of School of Business - Michael Ginzberg - Activity Manager - 1025-AC Entrepreneurship</t>
  </si>
  <si>
    <t>Family Day</t>
  </si>
  <si>
    <t>1026-AC</t>
  </si>
  <si>
    <t>P-1002417 Director of Student Activities - Christine Sharry - Activity Manager - 1026-AC Family Day</t>
  </si>
  <si>
    <t>First Robotics Event</t>
  </si>
  <si>
    <t>1027-AC</t>
  </si>
  <si>
    <t>P-1002531 Teaching Professor - Kenneth Stafford - Activity Manager - 1027-AC First Robotics Event</t>
  </si>
  <si>
    <t>Fundraising</t>
  </si>
  <si>
    <t>1028-AC</t>
  </si>
  <si>
    <t>Geographic Events</t>
  </si>
  <si>
    <t>1029-AC</t>
  </si>
  <si>
    <t>P-1002642 Exec Dir Lifetime Engagement - Peter Thomas - Activity Manager - 1029-AC Geographic Events</t>
  </si>
  <si>
    <t>Graduate Student Organization - GSO</t>
  </si>
  <si>
    <t>1065-AC</t>
  </si>
  <si>
    <t>Graduate Student Support</t>
  </si>
  <si>
    <t>1030-AC</t>
  </si>
  <si>
    <t>Greek Network</t>
  </si>
  <si>
    <t>1031-AC</t>
  </si>
  <si>
    <t>P-1001945 Assistant CIO &amp; CISO - Sean O'Connor - Activity Manager - 1031-AC Greek Network</t>
  </si>
  <si>
    <t>Homecoming</t>
  </si>
  <si>
    <t>1032-AC</t>
  </si>
  <si>
    <t>P-1002642 Exec Dir Lifetime Engagement - Peter Thomas - Activity Manager - 1032-AC Homecoming</t>
  </si>
  <si>
    <t>Housing</t>
  </si>
  <si>
    <t>1063-AC</t>
  </si>
  <si>
    <t>Identity and Access Management IAM</t>
  </si>
  <si>
    <t>1074-AC</t>
  </si>
  <si>
    <t>Insight</t>
  </si>
  <si>
    <t>1033-AC</t>
  </si>
  <si>
    <t>Institutional Review Board</t>
  </si>
  <si>
    <t>1034-AC</t>
  </si>
  <si>
    <t>P-1002238 Dean of IGSD ad interim - Kent Rissmiller - Activity Manager - 1034-AC Institutional Review Board</t>
  </si>
  <si>
    <t>International Alumni Chapters</t>
  </si>
  <si>
    <t>1035-AC</t>
  </si>
  <si>
    <t>P-1002642 Exec Dir Lifetime Engagement - Peter Thomas - Activity Manager - 1035-AC International Alumni Chapters</t>
  </si>
  <si>
    <t>Little Theatre</t>
  </si>
  <si>
    <t>1036-AC</t>
  </si>
  <si>
    <t>P-1002768 Professor of Drama/Theatre and Director of Theatre - Susan Vick - Activity Manager - 1036-AC Little Theatre</t>
  </si>
  <si>
    <t>Master's Tuition Waiver Program</t>
  </si>
  <si>
    <t>1037-AC</t>
  </si>
  <si>
    <t>P-1002764 Vice Provost Research - Bogdan Vernescu - Activity Manager - 1037-AC Master's Tuition Waiver Program</t>
  </si>
  <si>
    <t>Math and Science Help - MASH</t>
  </si>
  <si>
    <t>1038-AC</t>
  </si>
  <si>
    <t>P-1002205 Executive Director - Paul Reilly - Activity Manager - 1038-AC Math and Science Help - MASH</t>
  </si>
  <si>
    <t>Math Institute Secondary Teaching - MIST</t>
  </si>
  <si>
    <t>1072-AC</t>
  </si>
  <si>
    <t>Music</t>
  </si>
  <si>
    <t>1062-AC</t>
  </si>
  <si>
    <t>New Student Orientation</t>
  </si>
  <si>
    <t>1039-AC</t>
  </si>
  <si>
    <t>P-1001718 Asst Dean of Stud Prgs/Dir, CC - James McLaughlin - Activity Manager - 1039-AC New Student Orientation</t>
  </si>
  <si>
    <t>Nicoletti Undergrad Innovation Fund</t>
  </si>
  <si>
    <t>1040-AC</t>
  </si>
  <si>
    <t>PERA Championships</t>
  </si>
  <si>
    <t>1070-AC</t>
  </si>
  <si>
    <t>Post Season Expense</t>
  </si>
  <si>
    <t>1069-AC</t>
  </si>
  <si>
    <t>Professorship, Fellowship, Instructorship</t>
  </si>
  <si>
    <t>1061-AC</t>
  </si>
  <si>
    <t>Research Assistant Startup</t>
  </si>
  <si>
    <t>1041-AC</t>
  </si>
  <si>
    <t>P-1000376 Prof &amp; Dean of Grad Studies - Terri Camesano - Activity Manager - 1041-AC Research Assistant Startup</t>
  </si>
  <si>
    <t>Residence Halls Support</t>
  </si>
  <si>
    <t>1042-AC</t>
  </si>
  <si>
    <t>P-1001945 Assistant CIO &amp; CISO - Sean O'Connor - Activity Manager - 1042-AC Residence Halls Support</t>
  </si>
  <si>
    <t>Reunion - Miscellaneous</t>
  </si>
  <si>
    <t>1043-AC</t>
  </si>
  <si>
    <t>P-1002642 Exec Dir Lifetime Engagement - Peter Thomas - Activity Manager - 1043-AC Reunion - Miscellaneous</t>
  </si>
  <si>
    <t>SAE Project</t>
  </si>
  <si>
    <t>1044-AC</t>
  </si>
  <si>
    <t>P-1001184 Operations Manager - Patricia Howe - Activity Manager - 1044-AC SAE Project</t>
  </si>
  <si>
    <t>Science Fair</t>
  </si>
  <si>
    <t>1045-AC</t>
  </si>
  <si>
    <t>P-1001132 Dean of Undergraduate Studies - Arthur Heinricher - Activity Manager - 1045-AC Science Fair</t>
  </si>
  <si>
    <t>Sports Information</t>
  </si>
  <si>
    <t>1068-AC</t>
  </si>
  <si>
    <t>Startup</t>
  </si>
  <si>
    <t>1046-AC</t>
  </si>
  <si>
    <t>Strategic Investment</t>
  </si>
  <si>
    <t>1060-AC</t>
  </si>
  <si>
    <t>Student Alumni Society</t>
  </si>
  <si>
    <t>1047-AC</t>
  </si>
  <si>
    <t>P-1002642 Exec Dir Lifetime Engagement - Peter Thomas - Activity Manager - 1047-AC Student Alumni Society</t>
  </si>
  <si>
    <t>Summer Programs</t>
  </si>
  <si>
    <t>1048-AC</t>
  </si>
  <si>
    <t>P-1002795 Director of Res Services - Casey Wall - Activity Manager - 1048-AC Summer Programs</t>
  </si>
  <si>
    <t>Summer Undergraduate Research Stipends</t>
  </si>
  <si>
    <t>1049-AC</t>
  </si>
  <si>
    <t>P-1001132 Dean of Undergraduate Studies - Arthur Heinricher - Activity Manager - 1049-AC Summer Undergraduate Research Stipends</t>
  </si>
  <si>
    <t>Swimming Pool Reserve</t>
  </si>
  <si>
    <t>1071-AC</t>
  </si>
  <si>
    <t>Symbotic Competition</t>
  </si>
  <si>
    <t>1050-AC</t>
  </si>
  <si>
    <t>P-1002147 Senior Instructor - Craig Putnam - Activity Manager - 1050-AC Symbotic Competition</t>
  </si>
  <si>
    <t>TA Training</t>
  </si>
  <si>
    <t>1051-AC</t>
  </si>
  <si>
    <t>P-1000662 Associate Professor and Director of CEDA - Chrysanthe Demetry - Activity Manager - 1051-AC TA Training</t>
  </si>
  <si>
    <t>Teacher Certification</t>
  </si>
  <si>
    <t>1052-AC</t>
  </si>
  <si>
    <t>P-1001132 Dean of Undergraduate Studies - Arthur Heinricher - Activity Manager - 1052-AC Teacher Certification</t>
  </si>
  <si>
    <t>Tech Old Timers</t>
  </si>
  <si>
    <t>1053-AC</t>
  </si>
  <si>
    <t>P-1002642 Exec Dir Lifetime Engagement - Peter Thomas - Activity Manager - 1053-AC Tech Old Timers</t>
  </si>
  <si>
    <t>Trustees' Expense</t>
  </si>
  <si>
    <t>1054-AC</t>
  </si>
  <si>
    <t>P-1001825 Vice President, Chief of Staff - Amy Morton - Activity Manager - 1054-AC Trustees' Expense</t>
  </si>
  <si>
    <t>Unbudgeted Repairs</t>
  </si>
  <si>
    <t>1075-AC</t>
  </si>
  <si>
    <t>P-1002518 Dir of Facilities Operations - William Spratt - Activity Manager - 1075-AC Unbudgeted Repairs</t>
  </si>
  <si>
    <t>US First Competition</t>
  </si>
  <si>
    <t>1055-AC</t>
  </si>
  <si>
    <t>P-1000466 Exec Director STEM Education - Katherine Chen - Activity Manager - 1055-AC US First Competition</t>
  </si>
  <si>
    <t>VTS Summer School</t>
  </si>
  <si>
    <t>1064-AC</t>
  </si>
  <si>
    <t>Wellness</t>
  </si>
  <si>
    <t>1056-AC</t>
  </si>
  <si>
    <t>P-1001278 VP for Talent/CDO - Michelle Jones-Johnson - Activity Manager - 1056-AC Wellness</t>
  </si>
  <si>
    <t>WPI/UMass Collaboration</t>
  </si>
  <si>
    <t>1067-AC</t>
  </si>
  <si>
    <t>WPI Energy Group</t>
  </si>
  <si>
    <t>1057-AC</t>
  </si>
  <si>
    <t>Writing Center</t>
  </si>
  <si>
    <t>1058-AC</t>
  </si>
  <si>
    <t>P-1001151 Teaching Professor - Lorraine Higgins - Activity Manager - 1058-AC Writing Center</t>
  </si>
  <si>
    <t>zzz.dnu.Academic Computing</t>
  </si>
  <si>
    <t>1000-AC</t>
  </si>
  <si>
    <t>zzz.dnu.1000-AC</t>
  </si>
  <si>
    <t>P-1001866 Executive Director - Siamak Najafi - Activity Manager - zzz.dnu.1000-AC zzz.dnu.Academic Computing</t>
  </si>
  <si>
    <t xml:space="preserve">Department: </t>
  </si>
  <si>
    <t>Olga Klochkova</t>
  </si>
  <si>
    <t>Megan Belmore</t>
  </si>
  <si>
    <t>Michael Horan</t>
  </si>
  <si>
    <t>Lauren Turner</t>
  </si>
  <si>
    <t>Hilary Clark</t>
  </si>
  <si>
    <t>290 Institution Sponsored Research</t>
  </si>
  <si>
    <t>150-FD Service Center</t>
  </si>
  <si>
    <t>Susanna Perkins</t>
  </si>
  <si>
    <t>Division Research
Research</t>
  </si>
  <si>
    <t>1301-CC</t>
  </si>
  <si>
    <t>Light Microscopy Core (LMC)</t>
  </si>
  <si>
    <t>Hannah Shick</t>
  </si>
  <si>
    <t>Dawn Farmer
Krista Miller</t>
  </si>
  <si>
    <t>Kent Rissmiller</t>
  </si>
  <si>
    <t>1300-CC</t>
  </si>
  <si>
    <t>Project Center - Victoria, Canada</t>
  </si>
  <si>
    <t>1299-CC</t>
  </si>
  <si>
    <t>Project Center - Istanbul, Turkey</t>
  </si>
  <si>
    <t>1298-CC</t>
  </si>
  <si>
    <t>Project Center - Montreal, Canada</t>
  </si>
  <si>
    <t>Eric Young</t>
  </si>
  <si>
    <t>1297-CC</t>
  </si>
  <si>
    <t>Cell Engineering Research Equipment Suite (CERES)</t>
  </si>
  <si>
    <t>Jianyu Liang</t>
  </si>
  <si>
    <t>Jianyu Liang
Shelly Woods
Susanna Perkins</t>
  </si>
  <si>
    <t>Boquan Li</t>
  </si>
  <si>
    <t>1296-CC</t>
  </si>
  <si>
    <t>Materials Characterization Lab (MCL)</t>
  </si>
  <si>
    <t>GlorieAnn Minnich
Jianyu Liang
Shelly Woods
Susanna Perkins</t>
  </si>
  <si>
    <t>Tony Rogers</t>
  </si>
  <si>
    <t>1295-CC</t>
  </si>
  <si>
    <t>Metal Processing Lab (MPL)</t>
  </si>
  <si>
    <t>Alison Brenda Alexandrina George (On Leave)
Sarah Santiago</t>
  </si>
  <si>
    <t>Alison Brenda Alexandrina George (On Leave)
Ben Higgins
Brian Beckwith
Dave Taranto
Ermal Toto
James Kingsley
James MacDonald
Jeffrey Eaton
Jill Desmarais
Jonathan Eck
Kate Beverage
Kim Bromann
LeeAnn LeClerc
Lindsey Van Gieson
Louis Alix-Garth
Melissa Floyd
Reema Sharma
Sarah Santiago
Siamak Najafi</t>
  </si>
  <si>
    <t>Vijay Menta</t>
  </si>
  <si>
    <t>Division Finance and Operations
Information Technology</t>
  </si>
  <si>
    <t>1294-CC</t>
  </si>
  <si>
    <t>Information Technology Services</t>
  </si>
  <si>
    <t>Hannah Shick
Kathleen Head
Krista Miller
Mimi Sheller</t>
  </si>
  <si>
    <t>Sarah Stanlick</t>
  </si>
  <si>
    <t>1293-CC</t>
  </si>
  <si>
    <t>Project Center - Syros, Greece</t>
  </si>
  <si>
    <t>1292-CC</t>
  </si>
  <si>
    <t>Project Center - Kathmandu, Nepal</t>
  </si>
  <si>
    <t>Hannah Shick
Mimi Sheller
Sarah Stanlick</t>
  </si>
  <si>
    <t>1291-CC</t>
  </si>
  <si>
    <t>Project Center - Singapore</t>
  </si>
  <si>
    <t>Hannah Shick
Kathleen Head
Krista Miller
Mimi Sheller
Nancy Fay</t>
  </si>
  <si>
    <t>1290-CC</t>
  </si>
  <si>
    <t>Project Center - Lausanne, Switzerland</t>
  </si>
  <si>
    <t>Rachelle Lyons</t>
  </si>
  <si>
    <t>Christina DeVries
Christine Brown
Pamela Cummings</t>
  </si>
  <si>
    <t>Anna Dealy
Christina DeVries
Christine Brown
Pamela Cummings
Rachelle Lyons</t>
  </si>
  <si>
    <t>1289-CC</t>
  </si>
  <si>
    <t>Lifetime Engagement and Communications</t>
  </si>
  <si>
    <t>Pamela Cummings</t>
  </si>
  <si>
    <t>Christina DeVries
Maria Torres Reyes</t>
  </si>
  <si>
    <t>1288-CC</t>
  </si>
  <si>
    <t>Principal Giving</t>
  </si>
  <si>
    <t>Christina DeVries</t>
  </si>
  <si>
    <t>Christina DeVries
Elizabeth Gribbons</t>
  </si>
  <si>
    <t>1287-CC</t>
  </si>
  <si>
    <t>Leadership Giving and Prospect Strategy</t>
  </si>
  <si>
    <t>Mimi Sheller</t>
  </si>
  <si>
    <t>1286-CC</t>
  </si>
  <si>
    <t>Project Center - Cadiz, Spain</t>
  </si>
  <si>
    <t>Division Facilities
Facilities Hierarchy</t>
  </si>
  <si>
    <t>1285-CC</t>
  </si>
  <si>
    <t>Facilities Management</t>
  </si>
  <si>
    <t>Amy Rajotte
Kevin McLellan</t>
  </si>
  <si>
    <t>Adam Heppe
Amy Rajotte</t>
  </si>
  <si>
    <t>Adam Heppe</t>
  </si>
  <si>
    <t>Kevin McLellan</t>
  </si>
  <si>
    <t>1284-CC</t>
  </si>
  <si>
    <t>HVAC Services</t>
  </si>
  <si>
    <t>Carrie Bruss
Catherine Ushinski
Megan Belmore</t>
  </si>
  <si>
    <t>Dawn Farmer
Hannah Shick
Kathleen Head
Krista Miller
Mimi Sheller
Nancy Fay</t>
  </si>
  <si>
    <t>1282-CC</t>
  </si>
  <si>
    <t>Project Center - White Mountains, New Hampshire</t>
  </si>
  <si>
    <t>Alison Brenda Alexandrina George (On Leave)</t>
  </si>
  <si>
    <t>Monique Oles
Paula Fitzpatrick</t>
  </si>
  <si>
    <t>Deborah Bordage
Gina Heinsohn
Monique Oles</t>
  </si>
  <si>
    <t>Paula Fitzpatrick</t>
  </si>
  <si>
    <t>1279-CC</t>
  </si>
  <si>
    <t>Center for Well Being</t>
  </si>
  <si>
    <t>Gabriel Johnson</t>
  </si>
  <si>
    <t>1278-CC</t>
  </si>
  <si>
    <t>Office of Research Integrity and Compliance</t>
  </si>
  <si>
    <t>Camille Bouchard-Chhoeuk
Kyle Siegel</t>
  </si>
  <si>
    <t>Division Innovation and Entrepreneurship
Innovation and Entrepreneurship</t>
  </si>
  <si>
    <t>1277-CC</t>
  </si>
  <si>
    <t>MassDigi</t>
  </si>
  <si>
    <t>1276-CC</t>
  </si>
  <si>
    <t>Project Center - Taiwan</t>
  </si>
  <si>
    <t>Danielle Rafuse</t>
  </si>
  <si>
    <t>Dana Harmon</t>
  </si>
  <si>
    <t>Division Student Affairs
Physical Education, Recreation, and Athletics</t>
  </si>
  <si>
    <t>1275-CC</t>
  </si>
  <si>
    <t>1274-CC</t>
  </si>
  <si>
    <t>1273-CC</t>
  </si>
  <si>
    <t>Project Center - Prague, Czech Republic</t>
  </si>
  <si>
    <t>1272-CC</t>
  </si>
  <si>
    <t>Project Center - Farm Stay, Paxton</t>
  </si>
  <si>
    <t>Andrew Sears</t>
  </si>
  <si>
    <t>Lauren Martunas</t>
  </si>
  <si>
    <t>Grace Wang
Kyle Siegel</t>
  </si>
  <si>
    <t>1270-CC</t>
  </si>
  <si>
    <t>Board of Trustees</t>
  </si>
  <si>
    <t>Aprile Mero</t>
  </si>
  <si>
    <t>Andrew Sears
Aprile Mero
Debra Boucher</t>
  </si>
  <si>
    <t>1269-CC</t>
  </si>
  <si>
    <t>Undergraduate Research</t>
  </si>
  <si>
    <t>Christine Ziev (On Leave)</t>
  </si>
  <si>
    <t>Christine Ziev (On Leave)
Marianna Colantuono</t>
  </si>
  <si>
    <t>Carissa Durfee
Christine Sharry
Christine Ziev (On Leave)
Emily Perlow
Jen Irving
Marianna Colantuono
Philip Clay</t>
  </si>
  <si>
    <t>Emily Perlow</t>
  </si>
  <si>
    <t>1268-CC</t>
  </si>
  <si>
    <t>1267-CC</t>
  </si>
  <si>
    <t>Project Center - Konstanz, Germany</t>
  </si>
  <si>
    <t>1266-CC</t>
  </si>
  <si>
    <t>Project Center - Yerevan, Armenia</t>
  </si>
  <si>
    <t>1263-CC</t>
  </si>
  <si>
    <t>Project Center - Stockholm, Sweden</t>
  </si>
  <si>
    <t>1262-CC</t>
  </si>
  <si>
    <t>Project Center - United Arab Emirates</t>
  </si>
  <si>
    <t>Dawn Farmer
Hannah Shick
Kathleen Head
Krista Miller
Nancy Fay</t>
  </si>
  <si>
    <t>1261-CC</t>
  </si>
  <si>
    <t>Summer - Lyon, France</t>
  </si>
  <si>
    <t>1260-CC</t>
  </si>
  <si>
    <t>Project Center - Hilo, Hawaii</t>
  </si>
  <si>
    <t>1259-CC</t>
  </si>
  <si>
    <t>Project Center - Ghana, Africa</t>
  </si>
  <si>
    <t>1258-CC</t>
  </si>
  <si>
    <t>Project Center - Campinas, Brazil</t>
  </si>
  <si>
    <t>1257-CC</t>
  </si>
  <si>
    <t>Project Center - Bucharest, Romania</t>
  </si>
  <si>
    <t>1256-CC</t>
  </si>
  <si>
    <t>Project Center - Berlin, Germany</t>
  </si>
  <si>
    <t>James Eakin</t>
  </si>
  <si>
    <t>Bogdan Vernescu
Camille Bouchard-Chhoeuk
James Eakin
Susanna Perkins</t>
  </si>
  <si>
    <t>Doug Petkie</t>
  </si>
  <si>
    <t>1255-CC</t>
  </si>
  <si>
    <t>Photonics (LEAP)</t>
  </si>
  <si>
    <t>Christina DeVries
Judith Jaeger
Pamela Cummings
Rachelle Lyons</t>
  </si>
  <si>
    <t>Aubrey Valley</t>
  </si>
  <si>
    <t>Jennifer Cluett
Jesse Rives
Melissa Leahy
Siobhan Niquette</t>
  </si>
  <si>
    <t>Julie Theriault
Ted McCarthy</t>
  </si>
  <si>
    <t>Andrew Sears
Aprile Mero
Arne Gericke
Debra Boucher
Julie Theriault</t>
  </si>
  <si>
    <t>Ted McCarthy</t>
  </si>
  <si>
    <t>Andrew Sears
Aprile Mero
Debra Boucher
Nicholas Greeley</t>
  </si>
  <si>
    <t>Adam Heppe
Alexis Engelke
Amy Rajotte
Nick Palumbo</t>
  </si>
  <si>
    <t>Peripheral Properties</t>
  </si>
  <si>
    <t>1239-CC</t>
  </si>
  <si>
    <t>Executive Properties - One Drury Lane</t>
  </si>
  <si>
    <t>Adam Messer [C]</t>
  </si>
  <si>
    <t>Andrew Sears
Aprile Mero
Arne Gericke
Debra Boucher
Raymond Verrier</t>
  </si>
  <si>
    <t>Jennifer Cluett
Melissa Leahy
Siobhan Niquette</t>
  </si>
  <si>
    <t>Gordon Poirier</t>
  </si>
  <si>
    <t>Lusine Baghsarian
Mitra Anand</t>
  </si>
  <si>
    <t>Camille Bouchard-Chhoeuk
Susanna Perkins</t>
  </si>
  <si>
    <t>Mitra Anand</t>
  </si>
  <si>
    <t>Hannah Shick
Nancy Fay</t>
  </si>
  <si>
    <t>Dawn Farmer
Kent Rissmiller
Sarah Stanlick
Sara Ringer</t>
  </si>
  <si>
    <t>Camille Bouchard-Chhoeuk
Lusine Baghsarian
Mitra Anand</t>
  </si>
  <si>
    <t>Camille Bouchard-Chhoeuk
Lusine Baghsarian
Susanna Perkins</t>
  </si>
  <si>
    <t>WPI Innovation Studio</t>
  </si>
  <si>
    <t>Jennifer Breen
Susan Oppong</t>
  </si>
  <si>
    <t>Project and Change Management</t>
  </si>
  <si>
    <t>Matthew Foster</t>
  </si>
  <si>
    <t>Catherine Flayhan
Emma Nelsen
Matthew Foster
Mitchell Dumke</t>
  </si>
  <si>
    <t>Catherine Flayhan
Emma Nelsen
Jen Irving
Mitchell Dumke
Philip Clay</t>
  </si>
  <si>
    <t>Philip Clay</t>
  </si>
  <si>
    <t>Division Student Affairs
Housing and Residential Experience Center</t>
  </si>
  <si>
    <t>Catherine Flayhan
Emma Nelsen
Mitchell Dumke</t>
  </si>
  <si>
    <t>Summer Housing Operations</t>
  </si>
  <si>
    <t>Jillian Nideur
Michael Horan</t>
  </si>
  <si>
    <t>Stephen Marsh</t>
  </si>
  <si>
    <t>999 Conversion only</t>
  </si>
  <si>
    <t>Catherine Ushinski</t>
  </si>
  <si>
    <t>All WPI Cost Centers</t>
  </si>
  <si>
    <t>1214-CC</t>
  </si>
  <si>
    <t>Conversion only</t>
  </si>
  <si>
    <t>Larry Mallak</t>
  </si>
  <si>
    <t>Kimberly Gallo</t>
  </si>
  <si>
    <t>Donald Brown</t>
  </si>
  <si>
    <t>Hannah Shick
Kent Rissmiller
Mimi Sheller
Sarah Stanlick</t>
  </si>
  <si>
    <t>Mimi Sheller
Sarah Stanlick</t>
  </si>
  <si>
    <t>Project Center - Stantec Edmonton, Canada</t>
  </si>
  <si>
    <t>GlorieAnn Minnich</t>
  </si>
  <si>
    <t>Maureen Plunkett</t>
  </si>
  <si>
    <t>Maureen Plunkett
Thomas Christiansen</t>
  </si>
  <si>
    <t>GlorieAnn Minnich
Maureen Plunkett</t>
  </si>
  <si>
    <t>Shelly Woods</t>
  </si>
  <si>
    <t>Robert Hyers
Shelly Woods</t>
  </si>
  <si>
    <t>Anita Johnson
Christina DeVries</t>
  </si>
  <si>
    <t>Anita Johnson
Christina DeVries
Monica Ellis</t>
  </si>
  <si>
    <t>Kola Akindele</t>
  </si>
  <si>
    <t>Corporate Partnerships</t>
  </si>
  <si>
    <t>Amy Case
Daniel Richer
Deborah Baron
Scott Butler</t>
  </si>
  <si>
    <t>Division Academic Affairs
Graduate Studies Hierarchy</t>
  </si>
  <si>
    <t>Graduate Studies Online</t>
  </si>
  <si>
    <t>Division Student Affairs
Women's Sports</t>
  </si>
  <si>
    <t>Women's Field Hockey</t>
  </si>
  <si>
    <t>Division Student Affairs
Men's Sports</t>
  </si>
  <si>
    <t>Christian Molina
Lauren Martunas</t>
  </si>
  <si>
    <t>Provost Operating Startup</t>
  </si>
  <si>
    <t>Arielle Sorenson</t>
  </si>
  <si>
    <t>Arielle Sorenson
Jaime Dillon</t>
  </si>
  <si>
    <t>Arielle Sorenson
Jaime Dillon
Jen Irving</t>
  </si>
  <si>
    <t>Amanda Laungani</t>
  </si>
  <si>
    <t>Jesse Rives
Mary Ellen Valcour</t>
  </si>
  <si>
    <t>Adam Mayer
James Guaragna
Jennifer Cluett
Jesse Rives
Melissa Leahy
Nicole Anterni
Siobhan Niquette</t>
  </si>
  <si>
    <t>Jenna Noel-Grinshteyn</t>
  </si>
  <si>
    <t>Brittany Frederick</t>
  </si>
  <si>
    <t>Jen Irving
Nikita McKay</t>
  </si>
  <si>
    <t>Office of Diversity, Inclusion, and Multicultural Education (ODIME)</t>
  </si>
  <si>
    <t>Carissa Durfee</t>
  </si>
  <si>
    <t>Carissa Durfee
Emily Perlow
Jen Irving
Kim Wykes
Philip Clay</t>
  </si>
  <si>
    <t>920 Agencies</t>
  </si>
  <si>
    <t>Marianna Colantuono</t>
  </si>
  <si>
    <t>Carissa Durfee
Christina Genovese
Christine Sharry
Christine Ziev (On Leave)
Emily Perlow
Emily Walker
Jen Irving
Theodore Barnes-Cole
Yvonne Harris</t>
  </si>
  <si>
    <t>Student Clubs</t>
  </si>
  <si>
    <t>Catherine Flayhan
Emily Perlow
Emma Nelsen
Jen Irving
Mitchell Dumke
Philip Clay</t>
  </si>
  <si>
    <t>Housing and Residential Experience Center</t>
  </si>
  <si>
    <t>Lisa Pearlman</t>
  </si>
  <si>
    <t>Charles Morse
Jen Irving
Lisa Migliacci</t>
  </si>
  <si>
    <t>Maureen Pollard</t>
  </si>
  <si>
    <t>Amy Curran</t>
  </si>
  <si>
    <t>Office of Accessibility Services</t>
  </si>
  <si>
    <t>Deborah Bordage
Jen Irving</t>
  </si>
  <si>
    <t>Sabrina Rebecchi</t>
  </si>
  <si>
    <t>Christine Sharry
Jen Irving
Kristen McAuliffe
Maxime Mad-toingue
Philip Clay</t>
  </si>
  <si>
    <t>Melissa Leahy</t>
  </si>
  <si>
    <t>Melissa Leahy
Monelle Verdolino</t>
  </si>
  <si>
    <t>Office of Strategic Initiatives and University Analytics</t>
  </si>
  <si>
    <t>Jennifer Cluett
Jesse Rives
Siobhan Niquette</t>
  </si>
  <si>
    <t>Jennifer Parissi-Forti</t>
  </si>
  <si>
    <t>Advancement Operations</t>
  </si>
  <si>
    <t>Anita Johnson</t>
  </si>
  <si>
    <t>External Relations</t>
  </si>
  <si>
    <t>1107-CC</t>
  </si>
  <si>
    <t>Annual Giving</t>
  </si>
  <si>
    <t>Christina DeVries
Gina Patterson</t>
  </si>
  <si>
    <t>Adam Heppe
Amy Rajotte
Nick Palumbo</t>
  </si>
  <si>
    <t>Amy Rajotte
Nick Palumbo</t>
  </si>
  <si>
    <t>Jason Lusignan</t>
  </si>
  <si>
    <t>Yvonne Harris</t>
  </si>
  <si>
    <t>Michael Brunelle</t>
  </si>
  <si>
    <t>Controller's Hierarchy
Division Finance and Operations</t>
  </si>
  <si>
    <t>Carissa Durfee
Jen Irving
Kim Wykes
Philip Clay</t>
  </si>
  <si>
    <t>Emily Perlow
Jen Irving
Philip Clay</t>
  </si>
  <si>
    <t>1091-CC</t>
  </si>
  <si>
    <t>Dining Services</t>
  </si>
  <si>
    <t>1090-CC</t>
  </si>
  <si>
    <t>Procurement and Accounts Payable</t>
  </si>
  <si>
    <t>Dawn Marttila
Hannah Poirier</t>
  </si>
  <si>
    <t>Dawn Marttila</t>
  </si>
  <si>
    <t>Conference &amp; Event Services Office</t>
  </si>
  <si>
    <t>Amy Blessington</t>
  </si>
  <si>
    <t>Amy Blessington
Andrew Sears
Aprile Mero
Arne Gericke
Debra Boucher
Jillian DiBonaventura
Mia Dubosarsky</t>
  </si>
  <si>
    <t>Dawn Farmer
Nancy Fay</t>
  </si>
  <si>
    <t>Aprile Mero
Debra Boucher
Nicole Asbridge</t>
  </si>
  <si>
    <t>Kim Allen
Teresa Geddis</t>
  </si>
  <si>
    <t>Andrew Sears
Aprile Mero
Arne Gericke
Debra Boucher
Elizabeth Jacoby
Kim Allen
Teresa Geddis</t>
  </si>
  <si>
    <t>Andrew Butler
Elizabeth Diers</t>
  </si>
  <si>
    <t>Jesse Rives
Mary Ellen Valcour
Siobhan Niquette</t>
  </si>
  <si>
    <t>Eliza Laurent</t>
  </si>
  <si>
    <t>Amy Case
Deborah Baron</t>
  </si>
  <si>
    <t>Deborah Baron
Scott Butler</t>
  </si>
  <si>
    <t>Scott Butler</t>
  </si>
  <si>
    <t>Terry Adams</t>
  </si>
  <si>
    <t>Camille Bouchard-Chhoeuk
Sarah Mahan</t>
  </si>
  <si>
    <t>Office of Technology, Innovation, and Entrepreneurship - OTIE</t>
  </si>
  <si>
    <t>Mary Courtemanche</t>
  </si>
  <si>
    <t>Jessi Hill
Mary Courtemanche</t>
  </si>
  <si>
    <t>Andrew Sears
Mary Courtemanche</t>
  </si>
  <si>
    <t>Jessi Hill</t>
  </si>
  <si>
    <t>Antje Harnisch</t>
  </si>
  <si>
    <t>Prototyping Labs - WPI Innovation</t>
  </si>
  <si>
    <t>Andrew Sears
Aprile Mero
Arne Gericke
Debra Boucher
Kim Adams</t>
  </si>
  <si>
    <t>Daniel Challas-Gimm [C]</t>
  </si>
  <si>
    <t>Jean King</t>
  </si>
  <si>
    <t>Aimee Farquharson (On Leave)</t>
  </si>
  <si>
    <t>Aimee Farquharson (On Leave)
Sarah Olson</t>
  </si>
  <si>
    <t>Sarah Olson</t>
  </si>
  <si>
    <t>Ana Maria Young</t>
  </si>
  <si>
    <t>Sam Walcott</t>
  </si>
  <si>
    <t>Sharon Kelting</t>
  </si>
  <si>
    <t>Kari Lola
Katie Dickinson
Sharon Kelting</t>
  </si>
  <si>
    <t>Gillian Smith</t>
  </si>
  <si>
    <t>Paula Moravek
Rebecca Evanoff</t>
  </si>
  <si>
    <t>Rong Wang</t>
  </si>
  <si>
    <t>Bogdan Vernescu
Camille Bouchard-Chhoeuk
Elizabeth Diers
Susanna Perkins</t>
  </si>
  <si>
    <t>Camille Bouchard-Chhoeuk
Elizabeth Diers
Victoria Bicchieri</t>
  </si>
  <si>
    <t>Andrew Butler
Elizabeth Diers
Eric Sabacinski
Victoria Bicchieri</t>
  </si>
  <si>
    <t>Andrew Butler
Elizabeth Diers
Eric Sabacinski
Miguel Norden
Victoria Bicchieri</t>
  </si>
  <si>
    <t>Bernice Lisk
Megan Fallon
Mihail Bocka</t>
  </si>
  <si>
    <t>Bernice Lisk
Megan Fallon</t>
  </si>
  <si>
    <t>Reeta Rao</t>
  </si>
  <si>
    <t>Joanne Tripp</t>
  </si>
  <si>
    <t>Julie Bleyhl</t>
  </si>
  <si>
    <t>Debra Ofcarcik
Julie Bleyhl
Kim Hollan</t>
  </si>
  <si>
    <t>Civil Engineering
Division Academic Affairs</t>
  </si>
  <si>
    <t>Kim Hollan</t>
  </si>
  <si>
    <t>Academic and Corporate Engagement</t>
  </si>
  <si>
    <t>Camille Bouchard-Chhoeuk
Emmanuel Agu</t>
  </si>
  <si>
    <t>Liaohai Chen</t>
  </si>
  <si>
    <t>Mark Claypool</t>
  </si>
  <si>
    <t>Matthew Thaler</t>
  </si>
  <si>
    <t>Jennifer Breen</t>
  </si>
  <si>
    <t>Alison Brenda Alexandrina George (On Leave)
Jill Desmarais</t>
  </si>
  <si>
    <t>Jessica Sabourin</t>
  </si>
  <si>
    <t>Justina Hunter
Tiffany Royal</t>
  </si>
  <si>
    <t>Michael Timko</t>
  </si>
  <si>
    <t>Susan Pixley</t>
  </si>
  <si>
    <t>Lorelle Tross
Susan Pixley</t>
  </si>
  <si>
    <t>Amy Case
Hillary Lyons
Sandhya Balasubramanian
Susan Pixley</t>
  </si>
  <si>
    <t>Diane Strong</t>
  </si>
  <si>
    <t>Business School</t>
  </si>
  <si>
    <t>Debra Ofcarcik
Julie Bleyhl</t>
  </si>
  <si>
    <t>Nima Rahbar</t>
  </si>
  <si>
    <t>Civil, Environmental and Architectural Engineering</t>
  </si>
  <si>
    <t>Aubrey Valley
Christina DeVries
Rachelle Lyons
Sira Frongillo</t>
  </si>
  <si>
    <t>Craig Shue</t>
  </si>
  <si>
    <t>Katherine Crighton  (Private)</t>
  </si>
  <si>
    <t>Diane Poirier</t>
  </si>
  <si>
    <t>Albert Simeoni
Diane Poirier</t>
  </si>
  <si>
    <t>Milosh Puchovsky</t>
  </si>
  <si>
    <t>Karen Troy</t>
  </si>
  <si>
    <t>Payton Wilkins</t>
  </si>
  <si>
    <t>Cynthia Allegrezza</t>
  </si>
  <si>
    <t>Robert Krueger</t>
  </si>
  <si>
    <t>Barbara Furhman
GlorieAnn Minnich
Shelly Woods
Statia Canning</t>
  </si>
  <si>
    <t>Barbara Furhman
Statia Canning</t>
  </si>
  <si>
    <t>Robert Hyers</t>
  </si>
  <si>
    <t>Mechanical and Materials Engineering</t>
  </si>
  <si>
    <t>Siobhan Niquette</t>
  </si>
  <si>
    <t>Karen Hassett
Pamela Paskalis</t>
  </si>
  <si>
    <t>Kathryn Moncrief</t>
  </si>
  <si>
    <t>Steven Van Dessel</t>
  </si>
  <si>
    <t>Dawn Farmer
Kathleen Head
Laureen Elgert</t>
  </si>
  <si>
    <t>The Global School (previously IGSD)</t>
  </si>
  <si>
    <t>Alison Brenda Alexandrina George (On Leave)
Dave Taranto
Ellen Lincourt</t>
  </si>
  <si>
    <t>Anna Gold
Jonathan Ortiz
Lori Ostapowicz-Critz
Paige Wilkins</t>
  </si>
  <si>
    <t>Brenda Cummings
Jonathan Ortiz
Lori Ostapowicz-Critz
Paige Wilkins</t>
  </si>
  <si>
    <t>Jen Irving</t>
  </si>
  <si>
    <t>Christine Sharry
Jen Irving
Lauren Buffone</t>
  </si>
  <si>
    <t>Adam Epstein
Jesse Rives
Mary Ellen Valcour
Siobhan Niquette</t>
  </si>
  <si>
    <t>Jesse Rives
Melissa Leahy
Siobhan Niquette</t>
  </si>
  <si>
    <t>Bryce Hoffman</t>
  </si>
  <si>
    <t>Anne Cushing
Damien Arlabosse
Gergana Madzar</t>
  </si>
  <si>
    <t>Alison Duffy
Gergana Madzar
Kristen O'Reilly</t>
  </si>
  <si>
    <t>Jillian Nideur</t>
  </si>
  <si>
    <t>Amy Rajotte
Glenn Myers</t>
  </si>
  <si>
    <t>Amy Rajotte
Theresa Mailloux</t>
  </si>
  <si>
    <t>Theresa Mailloux</t>
  </si>
  <si>
    <t>Amy Case
Deborah Baron
Levi Prudhomme
Scott Butler</t>
  </si>
  <si>
    <t>Aprile Mero
Debra Boucher</t>
  </si>
  <si>
    <t>Andrew Sears
Aprile Mero
Arne Gericke
Nicole Asbridge</t>
  </si>
  <si>
    <t>Christopher Benoit
Gina Ferraro</t>
  </si>
  <si>
    <t>Expense Reviewer</t>
  </si>
  <si>
    <t>Cost Center Manager Level 2</t>
  </si>
  <si>
    <t/>
  </si>
  <si>
    <t>Data Audit - Cost Centers</t>
  </si>
  <si>
    <t>Enter Full Name and Student ID</t>
  </si>
  <si>
    <t>Enter Report Date (date completing expense report - required)</t>
  </si>
  <si>
    <t>Updated 09/24/25</t>
  </si>
  <si>
    <t>Student Expense Worksheet</t>
  </si>
  <si>
    <t>Use this worksheet ONLY if you do NOT have a Workday employee account</t>
  </si>
  <si>
    <t>PROVIDE THIS EXPENSE WORKSHEET WITH ALL RECEIPTS TO DEPARTMENT ADMIN. ALL CLUB RELATED EXPENSES GO THROUGH STUDENT ACTIVITIES VIA MY WPI</t>
  </si>
  <si>
    <t>Additional Worktags</t>
  </si>
  <si>
    <t>Add Additional Worktag Information as Required</t>
  </si>
  <si>
    <t>All reimbursements are made through direct deposit. Add or update your Expense Report Payment Election in Workday</t>
  </si>
  <si>
    <t>Student Expense Worksheet - Instructions</t>
  </si>
  <si>
    <t>Use this worksheet ONLY if you DO NOT have a Workday user account</t>
  </si>
  <si>
    <t>PROVIDE THIS EXPENSE WORKSHEET WITH ALL RECEIPTS TO DEPARTMENT ADMIN. ALL CLUB RELATED EXPENSE REPORTS GO THROUGH STUDENT ACTIVITIES VIA MY WPI</t>
  </si>
  <si>
    <t>Worksheet Total</t>
  </si>
  <si>
    <t>Please allow 7 - 10 Business Days for payment after expense worksheet has been submitted.</t>
  </si>
  <si>
    <t>Provide Worksheet and all itemized receipts to department administrator for processing.</t>
  </si>
  <si>
    <t>Origin Address</t>
  </si>
  <si>
    <t>Destination Address</t>
  </si>
  <si>
    <t>Total Miles</t>
  </si>
  <si>
    <t xml:space="preserve">Mileage reimbursement will be calculated at the government rate per mile. </t>
  </si>
  <si>
    <t>Round Trip</t>
  </si>
  <si>
    <t>MILEAGE CALCULATION ONLY - See Note Below</t>
  </si>
  <si>
    <t xml:space="preserve">  Students who are not employees:</t>
  </si>
  <si>
    <r>
      <t xml:space="preserve">** Important - DO NOT USE THIS WORKSHEET IF YOU HAVE A </t>
    </r>
    <r>
      <rPr>
        <b/>
        <sz val="15"/>
        <rFont val="Calibri"/>
        <family val="2"/>
        <scheme val="minor"/>
      </rPr>
      <t>WORKDAY EMPLOYEE ACCOUNT</t>
    </r>
    <r>
      <rPr>
        <b/>
        <sz val="15"/>
        <color theme="1"/>
        <rFont val="Calibri"/>
        <family val="2"/>
        <scheme val="minor"/>
      </rPr>
      <t>**</t>
    </r>
  </si>
  <si>
    <r>
      <t xml:space="preserve">If you are an employee you must </t>
    </r>
    <r>
      <rPr>
        <b/>
        <i/>
        <sz val="15"/>
        <color theme="1"/>
        <rFont val="Calibri"/>
        <family val="2"/>
        <scheme val="minor"/>
      </rPr>
      <t>Create Expense Report</t>
    </r>
    <r>
      <rPr>
        <b/>
        <sz val="15"/>
        <color theme="1"/>
        <rFont val="Calibri"/>
        <family val="2"/>
        <scheme val="minor"/>
      </rPr>
      <t xml:space="preserve"> in Workday</t>
    </r>
  </si>
  <si>
    <t xml:space="preserve">Student Club Related Expenses: </t>
  </si>
  <si>
    <t xml:space="preserve">Complete Student Activities Expense Report (Non-Worker) form on MY WPI. </t>
  </si>
  <si>
    <r>
      <rPr>
        <b/>
        <sz val="14"/>
        <rFont val="Calibri"/>
        <family val="2"/>
        <scheme val="minor"/>
      </rPr>
      <t>Department Related Expenses:</t>
    </r>
    <r>
      <rPr>
        <sz val="14"/>
        <rFont val="Calibri"/>
        <family val="2"/>
        <scheme val="minor"/>
      </rPr>
      <t xml:space="preserve">      Complete this worksheet. Attach itemized receipts and forward to department administrator. They will enter the expense report in Workday.
</t>
    </r>
    <r>
      <rPr>
        <sz val="14"/>
        <color rgb="FFFF0000"/>
        <rFont val="Calibri"/>
        <family val="2"/>
        <scheme val="minor"/>
      </rPr>
      <t xml:space="preserve">
Reimbursement will be made via Direct Deposit to your 'Payment Election' for Expenses. Update your bank account if necessary.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</si>
</sst>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31"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0"/>
      <name val="Arial"/>
      <family val="2"/>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sz val="10"/>
      <name val="Arial"/>
      <family val="2"/>
    </font>
    <font>
      <sz val="10"/>
      <color indexed="8"/>
      <name val="Arial"/>
      <family val="2"/>
    </font>
    <font>
      <sz val="10"/>
      <color rgb="FF000000"/>
      <name val="Arial"/>
      <family val="2"/>
    </font>
    <font>
      <b/>
      <sz val="10"/>
      <color rgb="FF000000"/>
      <name val="Arial"/>
      <family val="2"/>
    </font>
    <font>
      <b/>
      <i/>
      <sz val="10"/>
      <color rgb="FF000000"/>
      <name val="Arial"/>
      <family val="2"/>
    </font>
    <font>
      <b/>
      <sz val="16"/>
      <color theme="1"/>
      <name val="Calibri"/>
      <family val="2"/>
      <scheme val="minor"/>
    </font>
    <font>
      <u/>
      <sz val="11"/>
      <color theme="10"/>
      <name val="Calibri"/>
      <family val="2"/>
      <scheme val="minor"/>
    </font>
    <font>
      <b/>
      <sz val="15"/>
      <color theme="1"/>
      <name val="Calibri"/>
      <family val="2"/>
      <scheme val="minor"/>
    </font>
    <font>
      <b/>
      <sz val="15"/>
      <name val="Calibri"/>
      <family val="2"/>
      <scheme val="minor"/>
    </font>
    <font>
      <b/>
      <i/>
      <sz val="15"/>
      <color theme="1"/>
      <name val="Calibri"/>
      <family val="2"/>
      <scheme val="minor"/>
    </font>
    <font>
      <u/>
      <sz val="14"/>
      <color theme="10"/>
      <name val="Calibri"/>
      <family val="2"/>
      <scheme val="minor"/>
    </font>
    <font>
      <sz val="14"/>
      <name val="Calibri"/>
      <family val="2"/>
      <scheme val="minor"/>
    </font>
    <font>
      <sz val="14"/>
      <color rgb="FFFF0000"/>
      <name val="Calibri"/>
      <family val="2"/>
      <scheme val="minor"/>
    </font>
    <font>
      <b/>
      <sz val="14"/>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CCCCCC"/>
      </patternFill>
    </fill>
    <fill>
      <patternFill patternType="solid">
        <fgColor rgb="FFFFFF00"/>
        <bgColor indexed="64"/>
      </patternFill>
    </fill>
    <fill>
      <patternFill patternType="solid">
        <fgColor theme="0"/>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s>
  <cellStyleXfs count="7">
    <xf numFmtId="0" fontId="0" fillId="0" borderId="0"/>
    <xf numFmtId="44" fontId="3" fillId="0" borderId="0" applyFont="0" applyFill="0" applyBorder="0" applyAlignment="0" applyProtection="0"/>
    <xf numFmtId="0" fontId="8" fillId="0" borderId="0"/>
    <xf numFmtId="0" fontId="10" fillId="0" borderId="0"/>
    <xf numFmtId="0" fontId="17" fillId="0" borderId="0"/>
    <xf numFmtId="0" fontId="18" fillId="0" borderId="0"/>
    <xf numFmtId="0" fontId="23" fillId="0" borderId="0" applyNumberFormat="0" applyFill="0" applyBorder="0" applyAlignment="0" applyProtection="0"/>
  </cellStyleXfs>
  <cellXfs count="244">
    <xf numFmtId="0" fontId="0" fillId="0" borderId="0" xfId="0"/>
    <xf numFmtId="0" fontId="2" fillId="0" borderId="0" xfId="0" applyFont="1" applyProtection="1">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11" fillId="0" borderId="0" xfId="3" applyFont="1" applyAlignment="1">
      <alignment horizontal="center" vertical="top" wrapText="1"/>
    </xf>
    <xf numFmtId="0" fontId="10" fillId="0" borderId="0" xfId="3"/>
    <xf numFmtId="0" fontId="10" fillId="0" borderId="0" xfId="3" applyAlignment="1">
      <alignment vertical="top" wrapText="1"/>
    </xf>
    <xf numFmtId="0" fontId="10" fillId="0" borderId="0" xfId="3" applyAlignment="1">
      <alignment vertical="top"/>
    </xf>
    <xf numFmtId="0" fontId="5" fillId="0" borderId="0" xfId="0" applyFont="1" applyAlignment="1" applyProtection="1">
      <alignment horizontal="center"/>
      <protection locked="0"/>
    </xf>
    <xf numFmtId="14" fontId="0" fillId="0" borderId="13" xfId="0" applyNumberFormat="1" applyBorder="1" applyProtection="1">
      <protection locked="0"/>
    </xf>
    <xf numFmtId="14" fontId="0" fillId="0" borderId="14" xfId="0" applyNumberFormat="1" applyBorder="1" applyProtection="1">
      <protection locked="0"/>
    </xf>
    <xf numFmtId="14" fontId="0" fillId="0" borderId="16" xfId="0" applyNumberFormat="1" applyBorder="1" applyProtection="1">
      <protection locked="0"/>
    </xf>
    <xf numFmtId="0" fontId="9" fillId="0" borderId="0" xfId="0" applyFont="1"/>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center"/>
      <protection locked="0"/>
    </xf>
    <xf numFmtId="0" fontId="15" fillId="0" borderId="0" xfId="0" applyFont="1" applyAlignment="1" applyProtection="1">
      <alignment horizontal="right"/>
      <protection locked="0"/>
    </xf>
    <xf numFmtId="0" fontId="6" fillId="2" borderId="28" xfId="0" applyFont="1" applyFill="1" applyBorder="1" applyAlignment="1" applyProtection="1">
      <alignment horizontal="center"/>
      <protection locked="0"/>
    </xf>
    <xf numFmtId="0" fontId="12" fillId="0" borderId="0" xfId="0" applyFont="1" applyAlignment="1">
      <alignment horizontal="center" vertical="center"/>
    </xf>
    <xf numFmtId="14" fontId="6" fillId="0" borderId="0" xfId="0" applyNumberFormat="1" applyFont="1" applyAlignment="1" applyProtection="1">
      <alignment horizontal="center" vertical="center" wrapText="1"/>
      <protection locked="0"/>
    </xf>
    <xf numFmtId="0" fontId="14" fillId="0" borderId="0" xfId="0" applyFont="1" applyAlignment="1">
      <alignment horizontal="left"/>
    </xf>
    <xf numFmtId="0" fontId="2" fillId="0" borderId="29" xfId="0" applyFont="1" applyBorder="1" applyProtection="1">
      <protection locked="0"/>
    </xf>
    <xf numFmtId="0" fontId="2" fillId="0" borderId="32" xfId="0" applyFont="1" applyBorder="1" applyProtection="1">
      <protection locked="0"/>
    </xf>
    <xf numFmtId="0" fontId="6" fillId="0" borderId="16" xfId="0" applyFont="1" applyBorder="1" applyAlignment="1" applyProtection="1">
      <alignment horizontal="center"/>
      <protection locked="0"/>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0" fillId="4" borderId="5" xfId="1" applyFont="1" applyFill="1" applyBorder="1" applyAlignment="1" applyProtection="1">
      <protection locked="0"/>
    </xf>
    <xf numFmtId="44" fontId="0" fillId="0" borderId="21" xfId="1" applyFont="1" applyBorder="1" applyAlignment="1" applyProtection="1">
      <protection hidden="1"/>
    </xf>
    <xf numFmtId="0" fontId="6" fillId="0" borderId="0" xfId="0" applyFont="1" applyAlignment="1" applyProtection="1">
      <alignment horizontal="center"/>
      <protection locked="0"/>
    </xf>
    <xf numFmtId="0" fontId="6" fillId="0" borderId="0" xfId="0" applyFont="1" applyAlignment="1" applyProtection="1">
      <alignment horizontal="right"/>
      <protection hidden="1"/>
    </xf>
    <xf numFmtId="0" fontId="2" fillId="0" borderId="0" xfId="0" applyFont="1" applyProtection="1">
      <protection hidden="1"/>
    </xf>
    <xf numFmtId="0" fontId="2" fillId="0" borderId="0" xfId="0" applyFont="1" applyAlignment="1" applyProtection="1">
      <alignment horizontal="right"/>
      <protection hidden="1"/>
    </xf>
    <xf numFmtId="0" fontId="6" fillId="0" borderId="0" xfId="0" applyFont="1" applyProtection="1">
      <protection hidden="1"/>
    </xf>
    <xf numFmtId="0" fontId="0" fillId="0" borderId="6" xfId="0" applyBorder="1" applyProtection="1">
      <protection locked="0"/>
    </xf>
    <xf numFmtId="44" fontId="0" fillId="0" borderId="6" xfId="1" applyFont="1" applyBorder="1" applyProtection="1">
      <protection locked="0"/>
    </xf>
    <xf numFmtId="0" fontId="0" fillId="0" borderId="26" xfId="0" applyBorder="1" applyProtection="1">
      <protection locked="0"/>
    </xf>
    <xf numFmtId="0" fontId="0" fillId="0" borderId="2" xfId="0" applyBorder="1" applyProtection="1">
      <protection locked="0"/>
    </xf>
    <xf numFmtId="44" fontId="0" fillId="0" borderId="2" xfId="1" applyFont="1" applyBorder="1" applyProtection="1">
      <protection locked="0"/>
    </xf>
    <xf numFmtId="0" fontId="0" fillId="0" borderId="18" xfId="0" applyBorder="1" applyProtection="1">
      <protection locked="0"/>
    </xf>
    <xf numFmtId="0" fontId="0" fillId="4" borderId="2" xfId="0" applyFill="1" applyBorder="1" applyProtection="1">
      <protection locked="0"/>
    </xf>
    <xf numFmtId="44" fontId="0" fillId="4" borderId="2" xfId="1" applyFont="1" applyFill="1" applyBorder="1" applyProtection="1">
      <protection locked="0"/>
    </xf>
    <xf numFmtId="0" fontId="0" fillId="4" borderId="18" xfId="0" applyFill="1" applyBorder="1" applyProtection="1">
      <protection locked="0"/>
    </xf>
    <xf numFmtId="0" fontId="0" fillId="0" borderId="20" xfId="0" applyBorder="1" applyProtection="1">
      <protection locked="0"/>
    </xf>
    <xf numFmtId="44" fontId="0" fillId="0" borderId="20" xfId="1" applyFont="1" applyBorder="1" applyProtection="1">
      <protection locked="0"/>
    </xf>
    <xf numFmtId="0" fontId="9" fillId="0" borderId="0" xfId="0" applyFont="1" applyAlignment="1" applyProtection="1">
      <alignment horizontal="center"/>
      <protection hidden="1"/>
    </xf>
    <xf numFmtId="0" fontId="9"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9" fillId="0" borderId="0" xfId="0" applyFont="1" applyProtection="1">
      <protection hidden="1"/>
    </xf>
    <xf numFmtId="0" fontId="6" fillId="0" borderId="0" xfId="0" applyFont="1" applyAlignment="1" applyProtection="1">
      <alignment vertical="center"/>
      <protection locked="0"/>
    </xf>
    <xf numFmtId="0" fontId="6" fillId="0" borderId="0" xfId="0" applyFont="1" applyAlignment="1" applyProtection="1">
      <alignment horizontal="right"/>
      <protection locked="0"/>
    </xf>
    <xf numFmtId="49" fontId="6" fillId="0" borderId="0" xfId="0" applyNumberFormat="1" applyFont="1" applyAlignment="1" applyProtection="1">
      <alignment horizontal="center"/>
      <protection hidden="1"/>
    </xf>
    <xf numFmtId="2" fontId="6" fillId="0" borderId="0" xfId="0" applyNumberFormat="1" applyFont="1" applyProtection="1">
      <protection hidden="1"/>
    </xf>
    <xf numFmtId="0" fontId="0" fillId="0" borderId="0" xfId="0" applyAlignment="1">
      <alignment vertical="top" wrapText="1"/>
    </xf>
    <xf numFmtId="44" fontId="0" fillId="0" borderId="6" xfId="0" applyNumberFormat="1" applyBorder="1" applyProtection="1">
      <protection locked="0"/>
    </xf>
    <xf numFmtId="44" fontId="0" fillId="0" borderId="20" xfId="0" applyNumberFormat="1" applyBorder="1" applyProtection="1">
      <protection locked="0"/>
    </xf>
    <xf numFmtId="0" fontId="9" fillId="0" borderId="0" xfId="0" applyFont="1" applyProtection="1">
      <protection locked="0"/>
    </xf>
    <xf numFmtId="0" fontId="18" fillId="0" borderId="0" xfId="5"/>
    <xf numFmtId="0" fontId="19" fillId="0" borderId="0" xfId="5" applyFont="1" applyAlignment="1">
      <alignment vertical="top" wrapText="1"/>
    </xf>
    <xf numFmtId="0" fontId="19" fillId="0" borderId="0" xfId="5" applyFont="1" applyAlignment="1">
      <alignment vertical="top"/>
    </xf>
    <xf numFmtId="0" fontId="20" fillId="0" borderId="0" xfId="5" applyFont="1" applyAlignment="1">
      <alignment horizontal="center" vertical="top" wrapText="1"/>
    </xf>
    <xf numFmtId="0" fontId="21" fillId="5" borderId="0" xfId="5" applyFont="1" applyFill="1" applyAlignment="1">
      <alignment horizontal="left" vertical="top"/>
    </xf>
    <xf numFmtId="0" fontId="22" fillId="0" borderId="0" xfId="0" applyFont="1" applyAlignment="1">
      <alignment horizontal="center"/>
    </xf>
    <xf numFmtId="0" fontId="22" fillId="0" borderId="23" xfId="0" applyFont="1" applyBorder="1" applyAlignment="1">
      <alignment horizontal="center"/>
    </xf>
    <xf numFmtId="0" fontId="0" fillId="0" borderId="0" xfId="0" applyAlignment="1">
      <alignment horizontal="left" indent="1"/>
    </xf>
    <xf numFmtId="0" fontId="2" fillId="0" borderId="45" xfId="0" applyFont="1" applyBorder="1" applyProtection="1">
      <protection locked="0"/>
    </xf>
    <xf numFmtId="14" fontId="6" fillId="0" borderId="0" xfId="0" applyNumberFormat="1" applyFont="1" applyAlignment="1" applyProtection="1">
      <alignment horizontal="center"/>
      <protection hidden="1"/>
    </xf>
    <xf numFmtId="0" fontId="2" fillId="0" borderId="20" xfId="0" applyFont="1" applyBorder="1" applyProtection="1">
      <protection locked="0"/>
    </xf>
    <xf numFmtId="0" fontId="2" fillId="7" borderId="0" xfId="0" applyFont="1" applyFill="1" applyProtection="1">
      <protection locked="0"/>
    </xf>
    <xf numFmtId="44" fontId="6" fillId="2" borderId="17" xfId="1" applyFont="1" applyFill="1" applyBorder="1" applyAlignment="1" applyProtection="1"/>
    <xf numFmtId="44" fontId="6" fillId="2" borderId="15" xfId="1" applyFont="1" applyFill="1" applyBorder="1" applyAlignment="1" applyProtection="1"/>
    <xf numFmtId="44" fontId="0" fillId="0" borderId="6" xfId="1" applyFont="1" applyBorder="1" applyProtection="1">
      <protection locked="0" hidden="1"/>
    </xf>
    <xf numFmtId="44" fontId="6" fillId="2" borderId="34" xfId="1" applyFont="1" applyFill="1" applyBorder="1" applyAlignment="1" applyProtection="1"/>
    <xf numFmtId="44" fontId="0" fillId="4" borderId="5" xfId="1" applyFont="1" applyFill="1" applyBorder="1" applyAlignment="1" applyProtection="1">
      <protection locked="0" hidden="1"/>
    </xf>
    <xf numFmtId="14" fontId="0" fillId="0" borderId="48" xfId="0" applyNumberFormat="1" applyBorder="1" applyProtection="1">
      <protection locked="0"/>
    </xf>
    <xf numFmtId="44" fontId="0" fillId="0" borderId="49" xfId="0" applyNumberFormat="1" applyBorder="1" applyProtection="1">
      <protection locked="0"/>
    </xf>
    <xf numFmtId="0" fontId="0" fillId="0" borderId="47" xfId="0" applyBorder="1" applyProtection="1">
      <protection locked="0"/>
    </xf>
    <xf numFmtId="44" fontId="0" fillId="0" borderId="47" xfId="1" applyFont="1" applyBorder="1" applyProtection="1">
      <protection locked="0"/>
    </xf>
    <xf numFmtId="0" fontId="6" fillId="0" borderId="38"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0" xfId="0" applyFont="1" applyBorder="1" applyAlignment="1" applyProtection="1">
      <alignment horizontal="center"/>
      <protection locked="0"/>
    </xf>
    <xf numFmtId="0" fontId="2" fillId="0" borderId="2" xfId="0" applyFont="1" applyBorder="1" applyProtection="1">
      <protection locked="0"/>
    </xf>
    <xf numFmtId="44" fontId="0" fillId="0" borderId="2" xfId="0" applyNumberFormat="1" applyBorder="1" applyProtection="1">
      <protection locked="0"/>
    </xf>
    <xf numFmtId="0" fontId="2" fillId="0" borderId="3" xfId="0" applyFont="1" applyBorder="1" applyProtection="1">
      <protection locked="0"/>
      <extLst>
        <ext xmlns:xfpb="http://schemas.microsoft.com/office/spreadsheetml/2022/featurepropertybag" uri="{C7286773-470A-42A8-94C5-96B5CB345126}">
          <xfpb:xfComplement i="0"/>
        </ext>
      </extLst>
    </xf>
    <xf numFmtId="0" fontId="2" fillId="0" borderId="4" xfId="0" applyFont="1" applyBorder="1" applyProtection="1">
      <protection locked="0"/>
      <extLst>
        <ext xmlns:xfpb="http://schemas.microsoft.com/office/spreadsheetml/2022/featurepropertybag" uri="{C7286773-470A-42A8-94C5-96B5CB345126}">
          <xfpb:xfComplement i="0"/>
        </ext>
      </extLst>
    </xf>
    <xf numFmtId="0" fontId="1" fillId="0" borderId="4" xfId="0" applyFont="1" applyBorder="1" applyProtection="1">
      <protection locked="0"/>
    </xf>
    <xf numFmtId="8" fontId="5" fillId="0" borderId="20" xfId="0" applyNumberFormat="1" applyFont="1" applyBorder="1" applyProtection="1">
      <protection hidden="1"/>
    </xf>
    <xf numFmtId="0" fontId="1" fillId="0" borderId="4" xfId="0" applyFont="1" applyBorder="1" applyProtection="1">
      <protection locked="0"/>
      <extLst>
        <ext xmlns:xfpb="http://schemas.microsoft.com/office/spreadsheetml/2022/featurepropertybag" uri="{C7286773-470A-42A8-94C5-96B5CB345126}">
          <xfpb:xfComplement i="0"/>
        </ext>
      </extLst>
    </xf>
    <xf numFmtId="14" fontId="6" fillId="0" borderId="11" xfId="0" applyNumberFormat="1" applyFont="1" applyBorder="1" applyAlignment="1" applyProtection="1">
      <alignment horizontal="center" vertical="center" wrapText="1"/>
      <protection locked="0"/>
    </xf>
    <xf numFmtId="0" fontId="24" fillId="0" borderId="27" xfId="0" applyFont="1" applyBorder="1" applyAlignment="1">
      <alignment horizontal="left"/>
    </xf>
    <xf numFmtId="0" fontId="12" fillId="0" borderId="0" xfId="0"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9" fillId="0" borderId="10" xfId="0" applyFont="1" applyBorder="1" applyAlignment="1">
      <alignment horizontal="left" wrapText="1" indent="2"/>
    </xf>
    <xf numFmtId="0" fontId="29" fillId="0" borderId="11" xfId="0" applyFont="1" applyBorder="1" applyAlignment="1">
      <alignment horizontal="left" wrapText="1" indent="2"/>
    </xf>
    <xf numFmtId="0" fontId="29" fillId="0" borderId="12" xfId="0" applyFont="1" applyBorder="1" applyAlignment="1">
      <alignment horizontal="left" wrapText="1" indent="2"/>
    </xf>
    <xf numFmtId="0" fontId="9" fillId="0" borderId="0" xfId="0" applyFont="1" applyAlignment="1">
      <alignment horizontal="left"/>
    </xf>
    <xf numFmtId="0" fontId="24" fillId="0" borderId="42" xfId="0" applyFont="1" applyBorder="1" applyAlignment="1">
      <alignment horizontal="center" vertical="center"/>
    </xf>
    <xf numFmtId="0" fontId="24" fillId="0" borderId="1" xfId="0" applyFont="1" applyBorder="1" applyAlignment="1">
      <alignment horizontal="center" vertical="center"/>
    </xf>
    <xf numFmtId="0" fontId="24" fillId="0" borderId="17" xfId="0" applyFont="1" applyBorder="1" applyAlignment="1">
      <alignment horizontal="center" vertical="center"/>
    </xf>
    <xf numFmtId="0" fontId="9" fillId="0" borderId="27" xfId="0" applyFont="1" applyBorder="1" applyAlignment="1">
      <alignment horizontal="left" wrapText="1" indent="2"/>
    </xf>
    <xf numFmtId="0" fontId="24" fillId="0" borderId="0" xfId="0" applyFont="1" applyAlignment="1">
      <alignment horizontal="left" wrapText="1" indent="2"/>
    </xf>
    <xf numFmtId="0" fontId="27" fillId="0" borderId="0" xfId="6" applyFont="1" applyBorder="1" applyAlignment="1">
      <alignment horizontal="left" wrapText="1"/>
    </xf>
    <xf numFmtId="0" fontId="27" fillId="0" borderId="23" xfId="6" applyFont="1" applyBorder="1" applyAlignment="1">
      <alignment horizontal="left" wrapText="1"/>
    </xf>
    <xf numFmtId="14" fontId="6" fillId="0" borderId="43" xfId="0" applyNumberFormat="1" applyFont="1" applyBorder="1" applyAlignment="1" applyProtection="1">
      <alignment horizontal="center" wrapText="1"/>
      <protection locked="0"/>
    </xf>
    <xf numFmtId="14" fontId="6" fillId="0" borderId="35" xfId="0" applyNumberFormat="1" applyFont="1" applyBorder="1" applyAlignment="1" applyProtection="1">
      <alignment horizontal="center" wrapText="1"/>
      <protection locked="0"/>
    </xf>
    <xf numFmtId="14" fontId="6" fillId="0" borderId="44" xfId="0" applyNumberFormat="1" applyFont="1" applyBorder="1" applyAlignment="1" applyProtection="1">
      <alignment horizontal="center" wrapText="1"/>
      <protection locked="0"/>
    </xf>
    <xf numFmtId="0" fontId="6" fillId="0" borderId="3" xfId="0" applyFont="1" applyBorder="1" applyAlignment="1" applyProtection="1">
      <alignment horizontal="left"/>
      <protection locked="0"/>
    </xf>
    <xf numFmtId="0" fontId="6" fillId="0" borderId="5" xfId="0" applyFont="1" applyBorder="1" applyAlignment="1" applyProtection="1">
      <alignment horizontal="left"/>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5" xfId="1" applyFont="1" applyBorder="1" applyAlignment="1" applyProtection="1">
      <alignment horizontal="center"/>
      <protection locked="0"/>
    </xf>
    <xf numFmtId="14" fontId="6" fillId="3" borderId="43" xfId="0" applyNumberFormat="1" applyFont="1" applyFill="1" applyBorder="1" applyAlignment="1" applyProtection="1">
      <alignment horizontal="center" vertical="center" wrapText="1"/>
      <protection locked="0"/>
    </xf>
    <xf numFmtId="14" fontId="6" fillId="3" borderId="35" xfId="0" applyNumberFormat="1" applyFont="1" applyFill="1" applyBorder="1" applyAlignment="1" applyProtection="1">
      <alignment horizontal="center" vertical="center" wrapText="1"/>
      <protection locked="0"/>
    </xf>
    <xf numFmtId="14" fontId="6" fillId="3" borderId="44" xfId="0" applyNumberFormat="1"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6" fillId="0" borderId="30" xfId="0" applyFont="1" applyBorder="1" applyAlignment="1" applyProtection="1">
      <alignment horizontal="center" wrapText="1"/>
      <protection locked="0"/>
    </xf>
    <xf numFmtId="0" fontId="6" fillId="0" borderId="31" xfId="0" applyFont="1" applyBorder="1" applyAlignment="1" applyProtection="1">
      <alignment horizontal="center" wrapText="1"/>
      <protection locked="0"/>
    </xf>
    <xf numFmtId="0" fontId="6" fillId="0" borderId="24" xfId="0" applyFont="1" applyBorder="1" applyAlignment="1" applyProtection="1">
      <alignment horizontal="center" wrapText="1"/>
      <protection locked="0"/>
    </xf>
    <xf numFmtId="0" fontId="6" fillId="0" borderId="25" xfId="0" applyFont="1" applyBorder="1" applyAlignment="1" applyProtection="1">
      <alignment horizontal="center" wrapText="1"/>
      <protection locked="0"/>
    </xf>
    <xf numFmtId="0" fontId="9" fillId="0" borderId="11" xfId="0" applyFont="1" applyBorder="1" applyProtection="1">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49" fontId="6" fillId="0" borderId="11" xfId="0" applyNumberFormat="1" applyFont="1" applyBorder="1" applyAlignment="1" applyProtection="1">
      <alignment horizontal="center"/>
      <protection locked="0"/>
    </xf>
    <xf numFmtId="14" fontId="6" fillId="0" borderId="0" xfId="0" applyNumberFormat="1" applyFont="1" applyAlignment="1" applyProtection="1">
      <alignment horizontal="center"/>
      <protection locked="0"/>
    </xf>
    <xf numFmtId="0" fontId="6" fillId="0" borderId="8" xfId="0" applyFont="1" applyBorder="1" applyAlignment="1" applyProtection="1">
      <alignment horizontal="center" vertical="center"/>
      <protection locked="0"/>
    </xf>
    <xf numFmtId="0" fontId="9" fillId="0" borderId="35"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16" fillId="4" borderId="30"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31" xfId="0" applyFont="1" applyFill="1" applyBorder="1" applyAlignment="1" applyProtection="1">
      <alignment horizontal="center"/>
      <protection locked="0"/>
    </xf>
    <xf numFmtId="0" fontId="15" fillId="0" borderId="0" xfId="0" applyFont="1" applyAlignment="1" applyProtection="1">
      <alignment horizontal="left"/>
      <protection locked="0"/>
    </xf>
    <xf numFmtId="0" fontId="9" fillId="0" borderId="11" xfId="0" applyFont="1" applyBorder="1" applyAlignment="1" applyProtection="1">
      <alignment horizontal="center"/>
      <protection locked="0"/>
    </xf>
    <xf numFmtId="0" fontId="6" fillId="0" borderId="32"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1" xfId="0" applyFont="1" applyBorder="1" applyAlignment="1" applyProtection="1">
      <alignment horizontal="center" wrapText="1"/>
      <protection hidden="1"/>
    </xf>
    <xf numFmtId="0" fontId="6" fillId="0" borderId="3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40" xfId="0" applyFont="1" applyBorder="1" applyAlignment="1" applyProtection="1">
      <alignment horizontal="center" wrapText="1"/>
      <protection locked="0"/>
    </xf>
    <xf numFmtId="0" fontId="6" fillId="0" borderId="26" xfId="0" applyFont="1" applyBorder="1" applyAlignment="1" applyProtection="1">
      <alignment horizontal="center" wrapText="1"/>
      <protection locked="0"/>
    </xf>
    <xf numFmtId="0" fontId="6" fillId="0" borderId="50" xfId="0" applyFont="1" applyBorder="1" applyAlignment="1" applyProtection="1">
      <alignment horizontal="left"/>
      <protection locked="0"/>
    </xf>
    <xf numFmtId="0" fontId="6" fillId="0" borderId="21" xfId="0" applyFont="1" applyBorder="1" applyAlignment="1" applyProtection="1">
      <alignment horizontal="left"/>
      <protection locked="0"/>
    </xf>
    <xf numFmtId="0" fontId="6" fillId="0" borderId="0" xfId="0" applyFont="1" applyAlignment="1" applyProtection="1">
      <alignment horizontal="left"/>
      <protection locked="0"/>
    </xf>
    <xf numFmtId="0" fontId="9" fillId="0" borderId="1" xfId="0" applyFont="1" applyBorder="1" applyAlignment="1" applyProtection="1">
      <alignment horizontal="left"/>
      <protection hidden="1"/>
    </xf>
    <xf numFmtId="0" fontId="9" fillId="0" borderId="11" xfId="0" applyFont="1" applyBorder="1" applyAlignment="1" applyProtection="1">
      <alignment horizontal="center"/>
      <protection hidden="1"/>
    </xf>
    <xf numFmtId="0" fontId="9" fillId="0" borderId="35" xfId="0" applyFont="1" applyBorder="1" applyAlignment="1" applyProtection="1">
      <alignment horizontal="center"/>
      <protection hidden="1"/>
    </xf>
    <xf numFmtId="1" fontId="6" fillId="0" borderId="11" xfId="0" applyNumberFormat="1" applyFont="1" applyBorder="1" applyAlignment="1" applyProtection="1">
      <alignment horizontal="center"/>
      <protection hidden="1"/>
    </xf>
    <xf numFmtId="14" fontId="6" fillId="0" borderId="0" xfId="0" applyNumberFormat="1" applyFont="1" applyAlignment="1" applyProtection="1">
      <alignment horizontal="center"/>
      <protection hidden="1"/>
    </xf>
    <xf numFmtId="0" fontId="6" fillId="2" borderId="29" xfId="0" applyFont="1" applyFill="1" applyBorder="1" applyAlignment="1" applyProtection="1">
      <alignment horizontal="center" wrapText="1"/>
      <protection hidden="1"/>
    </xf>
    <xf numFmtId="0" fontId="6" fillId="2" borderId="22" xfId="0" applyFont="1" applyFill="1" applyBorder="1" applyAlignment="1" applyProtection="1">
      <alignment horizontal="center" wrapText="1"/>
      <protection hidden="1"/>
    </xf>
    <xf numFmtId="0" fontId="20" fillId="0" borderId="0" xfId="5" applyFont="1" applyAlignment="1">
      <alignment horizontal="center" vertical="top" wrapText="1"/>
    </xf>
    <xf numFmtId="0" fontId="11" fillId="0" borderId="0" xfId="3" applyFont="1" applyAlignment="1">
      <alignment horizontal="center" vertical="top" wrapText="1"/>
    </xf>
    <xf numFmtId="0" fontId="7" fillId="0" borderId="37" xfId="0" applyFont="1" applyBorder="1" applyAlignment="1" applyProtection="1">
      <alignment horizontal="center" vertical="center"/>
      <protection locked="0" hidden="1"/>
    </xf>
    <xf numFmtId="0" fontId="7" fillId="0" borderId="36" xfId="0" applyFont="1" applyBorder="1" applyAlignment="1" applyProtection="1">
      <alignment horizontal="center" vertical="center"/>
      <protection locked="0" hidden="1"/>
    </xf>
    <xf numFmtId="0" fontId="7" fillId="0" borderId="38"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locked="0" hidden="1"/>
    </xf>
    <xf numFmtId="0" fontId="7" fillId="0" borderId="25" xfId="0" applyFont="1" applyBorder="1" applyAlignment="1" applyProtection="1">
      <alignment horizontal="center" vertical="center"/>
      <protection locked="0" hidden="1"/>
    </xf>
    <xf numFmtId="0" fontId="6" fillId="4" borderId="3" xfId="0" applyFont="1" applyFill="1" applyBorder="1" applyAlignment="1" applyProtection="1">
      <alignment horizontal="center" vertical="center"/>
      <protection locked="0" hidden="1"/>
    </xf>
    <xf numFmtId="0" fontId="6" fillId="4" borderId="4" xfId="0" applyFont="1" applyFill="1" applyBorder="1" applyAlignment="1" applyProtection="1">
      <alignment horizontal="center" vertical="center"/>
      <protection locked="0" hidden="1"/>
    </xf>
    <xf numFmtId="0" fontId="6" fillId="4" borderId="5" xfId="0" applyFont="1" applyFill="1" applyBorder="1" applyAlignment="1" applyProtection="1">
      <alignment horizontal="center" vertical="center"/>
      <protection locked="0" hidden="1"/>
    </xf>
    <xf numFmtId="0" fontId="6" fillId="6" borderId="3" xfId="0" applyFont="1" applyFill="1" applyBorder="1" applyAlignment="1" applyProtection="1">
      <alignment horizontal="center" vertical="center"/>
      <protection locked="0" hidden="1"/>
    </xf>
    <xf numFmtId="0" fontId="6" fillId="6" borderId="4" xfId="0" applyFont="1" applyFill="1" applyBorder="1" applyAlignment="1" applyProtection="1">
      <alignment horizontal="center" vertical="center"/>
      <protection locked="0" hidden="1"/>
    </xf>
    <xf numFmtId="0" fontId="6" fillId="6" borderId="5" xfId="0" applyFont="1" applyFill="1" applyBorder="1" applyAlignment="1" applyProtection="1">
      <alignment horizontal="center" vertical="center"/>
      <protection locked="0" hidden="1"/>
    </xf>
    <xf numFmtId="0" fontId="1" fillId="0" borderId="0" xfId="0" applyFont="1" applyAlignment="1" applyProtection="1">
      <alignment horizontal="left" vertical="center" wrapText="1"/>
      <protection locked="0" hidden="1"/>
    </xf>
    <xf numFmtId="0" fontId="1" fillId="0" borderId="0" xfId="0" applyFont="1" applyAlignment="1" applyProtection="1">
      <alignment horizontal="center"/>
      <protection locked="0" hidden="1"/>
    </xf>
    <xf numFmtId="0" fontId="6" fillId="0" borderId="0" xfId="0" applyFont="1" applyAlignment="1" applyProtection="1">
      <alignment horizontal="left" wrapText="1"/>
      <protection locked="0" hidden="1"/>
    </xf>
    <xf numFmtId="0" fontId="6" fillId="0" borderId="0" xfId="0" applyFont="1" applyAlignment="1" applyProtection="1">
      <alignment horizontal="right"/>
      <protection locked="0"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locked="0" hidden="1"/>
    </xf>
    <xf numFmtId="0" fontId="16" fillId="4" borderId="37" xfId="0" applyFont="1" applyFill="1" applyBorder="1" applyAlignment="1" applyProtection="1">
      <alignment horizontal="center" vertical="center"/>
      <protection locked="0" hidden="1"/>
    </xf>
    <xf numFmtId="0" fontId="16" fillId="4" borderId="36" xfId="0" applyFont="1" applyFill="1" applyBorder="1" applyAlignment="1" applyProtection="1">
      <alignment horizontal="center" vertical="center"/>
      <protection locked="0" hidden="1"/>
    </xf>
    <xf numFmtId="0" fontId="16" fillId="4" borderId="38" xfId="0" applyFont="1" applyFill="1" applyBorder="1" applyAlignment="1" applyProtection="1">
      <alignment horizontal="center" vertical="center"/>
      <protection locked="0" hidden="1"/>
    </xf>
    <xf numFmtId="0" fontId="16" fillId="4" borderId="41" xfId="0" applyFont="1" applyFill="1" applyBorder="1" applyAlignment="1" applyProtection="1">
      <alignment horizontal="center" vertical="center"/>
      <protection locked="0" hidden="1"/>
    </xf>
    <xf numFmtId="0" fontId="16" fillId="4" borderId="11" xfId="0" applyFont="1" applyFill="1" applyBorder="1" applyAlignment="1" applyProtection="1">
      <alignment horizontal="center" vertical="center"/>
      <protection locked="0" hidden="1"/>
    </xf>
    <xf numFmtId="0" fontId="16" fillId="4" borderId="39" xfId="0" applyFont="1" applyFill="1" applyBorder="1" applyAlignment="1" applyProtection="1">
      <alignment horizontal="center" vertical="center"/>
      <protection locked="0" hidden="1"/>
    </xf>
    <xf numFmtId="44" fontId="0" fillId="4" borderId="6" xfId="1" applyFont="1" applyFill="1" applyBorder="1" applyProtection="1">
      <protection locked="0" hidden="1"/>
    </xf>
    <xf numFmtId="44" fontId="0" fillId="4" borderId="6" xfId="0" applyNumberFormat="1" applyFill="1" applyBorder="1" applyProtection="1">
      <protection locked="0" hidden="1"/>
    </xf>
    <xf numFmtId="0" fontId="5" fillId="0" borderId="3" xfId="0" applyFont="1" applyBorder="1" applyAlignment="1" applyProtection="1">
      <alignment horizontal="center"/>
      <protection locked="0" hidden="1"/>
    </xf>
    <xf numFmtId="0" fontId="5" fillId="0" borderId="4" xfId="0" applyFont="1" applyBorder="1" applyAlignment="1" applyProtection="1">
      <alignment horizontal="center"/>
      <protection locked="0" hidden="1"/>
    </xf>
    <xf numFmtId="0" fontId="5" fillId="0" borderId="5" xfId="0" applyFont="1" applyBorder="1" applyAlignment="1" applyProtection="1">
      <alignment horizontal="center"/>
      <protection locked="0" hidden="1"/>
    </xf>
    <xf numFmtId="44" fontId="0" fillId="0" borderId="49" xfId="1" applyFont="1" applyBorder="1" applyProtection="1">
      <protection locked="0" hidden="1"/>
    </xf>
    <xf numFmtId="44" fontId="0" fillId="0" borderId="2" xfId="1" applyFont="1" applyBorder="1" applyProtection="1">
      <protection locked="0" hidden="1"/>
    </xf>
    <xf numFmtId="44" fontId="0" fillId="0" borderId="5" xfId="1" applyFont="1" applyBorder="1" applyAlignment="1" applyProtection="1">
      <protection locked="0" hidden="1"/>
    </xf>
    <xf numFmtId="0" fontId="6" fillId="0" borderId="50" xfId="0" applyFont="1" applyBorder="1" applyAlignment="1" applyProtection="1">
      <alignment horizontal="center"/>
      <protection locked="0" hidden="1"/>
    </xf>
    <xf numFmtId="0" fontId="6" fillId="0" borderId="19" xfId="0" applyFont="1" applyBorder="1" applyAlignment="1" applyProtection="1">
      <alignment horizontal="center"/>
      <protection locked="0" hidden="1"/>
    </xf>
    <xf numFmtId="0" fontId="6" fillId="0" borderId="21" xfId="0" applyFont="1" applyBorder="1" applyAlignment="1" applyProtection="1">
      <alignment horizontal="center"/>
      <protection locked="0" hidden="1"/>
    </xf>
    <xf numFmtId="44" fontId="0" fillId="0" borderId="20" xfId="1" applyFont="1" applyBorder="1" applyProtection="1">
      <protection locked="0" hidden="1"/>
    </xf>
    <xf numFmtId="14" fontId="6" fillId="0" borderId="7" xfId="0" applyNumberFormat="1" applyFont="1" applyBorder="1" applyAlignment="1" applyProtection="1">
      <alignment horizontal="center" vertical="center" wrapText="1"/>
      <protection locked="0" hidden="1"/>
    </xf>
    <xf numFmtId="14" fontId="6" fillId="0" borderId="8" xfId="0" applyNumberFormat="1" applyFont="1" applyBorder="1" applyAlignment="1" applyProtection="1">
      <alignment horizontal="center" vertical="center" wrapText="1"/>
      <protection locked="0" hidden="1"/>
    </xf>
    <xf numFmtId="14" fontId="6" fillId="0" borderId="9" xfId="0" applyNumberFormat="1" applyFont="1" applyBorder="1" applyAlignment="1" applyProtection="1">
      <alignment horizontal="center" vertical="center" wrapText="1"/>
      <protection locked="0" hidden="1"/>
    </xf>
    <xf numFmtId="0" fontId="6" fillId="2" borderId="16" xfId="0" applyFont="1" applyFill="1" applyBorder="1" applyProtection="1">
      <protection locked="0" hidden="1"/>
    </xf>
    <xf numFmtId="44" fontId="6" fillId="0" borderId="43" xfId="1" applyFont="1" applyBorder="1" applyAlignment="1" applyProtection="1">
      <alignment horizontal="center"/>
      <protection locked="0" hidden="1"/>
    </xf>
    <xf numFmtId="44" fontId="6" fillId="0" borderId="35" xfId="1" applyFont="1" applyBorder="1" applyAlignment="1" applyProtection="1">
      <alignment horizontal="center"/>
      <protection locked="0" hidden="1"/>
    </xf>
    <xf numFmtId="44" fontId="6" fillId="0" borderId="44" xfId="1" applyFont="1" applyBorder="1" applyAlignment="1" applyProtection="1">
      <alignment horizontal="center"/>
      <protection locked="0" hidden="1"/>
    </xf>
    <xf numFmtId="14" fontId="6" fillId="0" borderId="27" xfId="0" applyNumberFormat="1" applyFont="1" applyBorder="1" applyAlignment="1" applyProtection="1">
      <alignment horizontal="center" vertical="center" wrapText="1"/>
      <protection locked="0" hidden="1"/>
    </xf>
    <xf numFmtId="14" fontId="6" fillId="0" borderId="0" xfId="0" applyNumberFormat="1" applyFont="1" applyAlignment="1" applyProtection="1">
      <alignment horizontal="center" vertical="center" wrapText="1"/>
      <protection locked="0" hidden="1"/>
    </xf>
    <xf numFmtId="14" fontId="6" fillId="0" borderId="23" xfId="0" applyNumberFormat="1" applyFont="1" applyBorder="1" applyAlignment="1" applyProtection="1">
      <alignment horizontal="center" vertical="center" wrapText="1"/>
      <protection locked="0" hidden="1"/>
    </xf>
    <xf numFmtId="0" fontId="6" fillId="2" borderId="13" xfId="0" applyFont="1" applyFill="1" applyBorder="1" applyAlignment="1" applyProtection="1">
      <alignment wrapText="1"/>
      <protection locked="0" hidden="1"/>
    </xf>
    <xf numFmtId="44" fontId="6" fillId="0" borderId="7" xfId="1" applyFont="1" applyBorder="1" applyAlignment="1" applyProtection="1">
      <alignment horizontal="center" vertical="top" wrapText="1"/>
      <protection locked="0" hidden="1"/>
    </xf>
    <xf numFmtId="44" fontId="6" fillId="0" borderId="8" xfId="1" applyFont="1" applyBorder="1" applyAlignment="1" applyProtection="1">
      <alignment horizontal="center" vertical="top" wrapText="1"/>
      <protection locked="0" hidden="1"/>
    </xf>
    <xf numFmtId="44" fontId="6" fillId="0" borderId="9" xfId="1" applyFont="1" applyBorder="1" applyAlignment="1" applyProtection="1">
      <alignment horizontal="center" vertical="top" wrapText="1"/>
      <protection locked="0" hidden="1"/>
    </xf>
    <xf numFmtId="14" fontId="6" fillId="0" borderId="10" xfId="0" applyNumberFormat="1" applyFont="1" applyBorder="1" applyAlignment="1" applyProtection="1">
      <alignment vertical="center" wrapText="1"/>
      <protection locked="0" hidden="1"/>
    </xf>
    <xf numFmtId="14" fontId="6" fillId="0" borderId="11" xfId="0" applyNumberFormat="1" applyFont="1" applyBorder="1" applyAlignment="1" applyProtection="1">
      <alignment vertical="center" wrapText="1"/>
      <protection locked="0" hidden="1"/>
    </xf>
    <xf numFmtId="14" fontId="6" fillId="0" borderId="12" xfId="0" applyNumberFormat="1" applyFont="1" applyBorder="1" applyAlignment="1" applyProtection="1">
      <alignment vertical="center" wrapText="1"/>
      <protection locked="0" hidden="1"/>
    </xf>
    <xf numFmtId="0" fontId="9" fillId="2" borderId="14" xfId="0" applyFont="1" applyFill="1" applyBorder="1" applyProtection="1">
      <protection locked="0" hidden="1"/>
    </xf>
    <xf numFmtId="44" fontId="6" fillId="0" borderId="10" xfId="1" applyFont="1" applyBorder="1" applyAlignment="1" applyProtection="1">
      <alignment horizontal="center" vertical="top" wrapText="1"/>
      <protection locked="0" hidden="1"/>
    </xf>
    <xf numFmtId="44" fontId="6" fillId="0" borderId="11" xfId="1" applyFont="1" applyBorder="1" applyAlignment="1" applyProtection="1">
      <alignment horizontal="center" vertical="top" wrapText="1"/>
      <protection locked="0" hidden="1"/>
    </xf>
    <xf numFmtId="44" fontId="6" fillId="0" borderId="12" xfId="1" applyFont="1" applyBorder="1" applyAlignment="1" applyProtection="1">
      <alignment horizontal="center" vertical="top" wrapText="1"/>
      <protection locked="0" hidden="1"/>
    </xf>
    <xf numFmtId="14" fontId="6" fillId="0" borderId="8" xfId="0" applyNumberFormat="1" applyFont="1" applyBorder="1" applyAlignment="1" applyProtection="1">
      <alignment horizontal="center" vertical="center" wrapText="1"/>
      <protection locked="0" hidden="1"/>
    </xf>
    <xf numFmtId="14" fontId="6" fillId="0" borderId="0" xfId="0" applyNumberFormat="1" applyFont="1" applyAlignment="1" applyProtection="1">
      <alignment horizontal="center" vertical="center" wrapText="1"/>
      <protection locked="0" hidden="1"/>
    </xf>
    <xf numFmtId="0" fontId="9" fillId="0" borderId="0" xfId="0" applyFont="1" applyProtection="1">
      <protection locked="0" hidden="1"/>
    </xf>
    <xf numFmtId="44" fontId="6" fillId="0" borderId="0" xfId="1" applyFont="1" applyFill="1" applyBorder="1" applyAlignment="1" applyProtection="1">
      <protection locked="0" hidden="1"/>
    </xf>
    <xf numFmtId="44" fontId="6" fillId="0" borderId="0" xfId="1" applyFont="1" applyFill="1" applyBorder="1" applyAlignment="1" applyProtection="1">
      <alignment horizontal="center" vertical="top" wrapText="1"/>
      <protection locked="0" hidden="1"/>
    </xf>
    <xf numFmtId="0" fontId="7" fillId="0" borderId="45" xfId="0" applyFont="1" applyBorder="1" applyAlignment="1" applyProtection="1">
      <alignment horizontal="center" vertical="center"/>
      <protection locked="0" hidden="1"/>
    </xf>
    <xf numFmtId="0" fontId="7" fillId="0" borderId="0" xfId="0" applyFont="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12" fillId="0" borderId="24" xfId="0" applyFont="1" applyBorder="1" applyAlignment="1" applyProtection="1">
      <alignment horizontal="center"/>
      <protection locked="0" hidden="1"/>
    </xf>
    <xf numFmtId="0" fontId="12" fillId="0" borderId="1" xfId="0" applyFont="1" applyBorder="1" applyAlignment="1" applyProtection="1">
      <alignment horizontal="center"/>
      <protection locked="0" hidden="1"/>
    </xf>
    <xf numFmtId="0" fontId="12" fillId="0" borderId="25" xfId="0" applyFont="1" applyBorder="1" applyAlignment="1" applyProtection="1">
      <alignment horizontal="center"/>
      <protection locked="0" hidden="1"/>
    </xf>
    <xf numFmtId="0" fontId="2" fillId="0" borderId="0" xfId="0" applyFont="1" applyProtection="1">
      <protection locked="0" hidden="1"/>
    </xf>
    <xf numFmtId="0" fontId="9" fillId="0" borderId="0" xfId="0" applyFont="1" applyAlignment="1" applyProtection="1">
      <alignment horizontal="center"/>
      <protection locked="0" hidden="1"/>
    </xf>
    <xf numFmtId="0" fontId="6" fillId="2" borderId="28" xfId="0" applyFont="1" applyFill="1" applyBorder="1" applyAlignment="1" applyProtection="1">
      <alignment horizontal="center"/>
      <protection locked="0" hidden="1"/>
    </xf>
    <xf numFmtId="44" fontId="6" fillId="7" borderId="8" xfId="1" applyFont="1" applyFill="1" applyBorder="1" applyAlignment="1" applyProtection="1">
      <protection locked="0" hidden="1"/>
    </xf>
    <xf numFmtId="44" fontId="6" fillId="0" borderId="8" xfId="1" applyFont="1" applyBorder="1" applyAlignment="1" applyProtection="1">
      <protection locked="0" hidden="1"/>
    </xf>
    <xf numFmtId="14" fontId="6" fillId="0" borderId="10" xfId="0" applyNumberFormat="1" applyFont="1" applyBorder="1" applyAlignment="1" applyProtection="1">
      <alignment horizontal="center" vertical="center" wrapText="1"/>
      <protection locked="0" hidden="1"/>
    </xf>
    <xf numFmtId="14" fontId="6" fillId="0" borderId="11" xfId="0" applyNumberFormat="1" applyFont="1" applyBorder="1" applyAlignment="1" applyProtection="1">
      <alignment horizontal="center" vertical="center" wrapText="1"/>
      <protection locked="0" hidden="1"/>
    </xf>
    <xf numFmtId="14" fontId="6" fillId="0" borderId="12" xfId="0" applyNumberFormat="1" applyFont="1" applyBorder="1" applyAlignment="1" applyProtection="1">
      <alignment horizontal="center" vertical="center" wrapText="1"/>
      <protection locked="0" hidden="1"/>
    </xf>
    <xf numFmtId="44" fontId="6" fillId="0" borderId="0" xfId="1" applyFont="1" applyBorder="1" applyAlignment="1" applyProtection="1">
      <alignment vertical="top" wrapText="1"/>
      <protection locked="0" hidden="1"/>
    </xf>
    <xf numFmtId="44" fontId="6" fillId="0" borderId="1" xfId="1" applyFont="1" applyFill="1" applyBorder="1" applyAlignment="1" applyProtection="1">
      <protection locked="0"/>
    </xf>
    <xf numFmtId="44" fontId="6" fillId="0" borderId="11" xfId="1" applyFont="1" applyBorder="1" applyAlignment="1" applyProtection="1">
      <alignment vertical="top" wrapText="1"/>
      <protection locked="0" hidden="1"/>
    </xf>
    <xf numFmtId="0" fontId="6" fillId="0" borderId="0" xfId="0" applyFont="1" applyAlignment="1" applyProtection="1">
      <alignment horizontal="left"/>
      <protection locked="0" hidden="1"/>
    </xf>
    <xf numFmtId="0" fontId="6" fillId="2" borderId="33" xfId="0" applyFont="1" applyFill="1" applyBorder="1" applyAlignment="1" applyProtection="1">
      <alignment horizontal="center"/>
    </xf>
    <xf numFmtId="0" fontId="2" fillId="0" borderId="0" xfId="0" applyFont="1" applyProtection="1"/>
  </cellXfs>
  <cellStyles count="7">
    <cellStyle name="Currency" xfId="1" builtinId="4"/>
    <cellStyle name="Hyperlink" xfId="6" builtinId="8"/>
    <cellStyle name="Normal" xfId="0" builtinId="0"/>
    <cellStyle name="Normal 2" xfId="2" xr:uid="{00000000-0005-0000-0000-000003000000}"/>
    <cellStyle name="Normal 2 2" xfId="3" xr:uid="{00000000-0005-0000-0000-000004000000}"/>
    <cellStyle name="Normal 3" xfId="4" xr:uid="{00000000-0005-0000-0000-000005000000}"/>
    <cellStyle name="Normal 4" xfId="5" xr:uid="{5837C4E1-8AA3-4D34-8DDE-6B780B772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0</xdr:rowOff>
    </xdr:from>
    <xdr:to>
      <xdr:col>3</xdr:col>
      <xdr:colOff>58761</xdr:colOff>
      <xdr:row>4</xdr:row>
      <xdr:rowOff>135466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0"/>
          <a:ext cx="2073404" cy="1100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25400</xdr:rowOff>
    </xdr:from>
    <xdr:to>
      <xdr:col>2</xdr:col>
      <xdr:colOff>474639</xdr:colOff>
      <xdr:row>4</xdr:row>
      <xdr:rowOff>74082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5400"/>
          <a:ext cx="1829306" cy="105409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m11.safelinks.protection.outlook.com/?url=https%3A%2F%2Fcglink.me%2F2wJ%2Fs890&amp;data=05%7C02%7Ccushinski%40wpi.edu%7Cf95359a3b08743966cac08ddfd127e62%7C589c76f5ca1541f9884b55ec15a0672a%7C0%7C0%7C638944978050895404%7CUnknown%7CTWFpbGZsb3d8eyJFbXB0eU1hcGkiOnRydWUsIlYiOiIwLjAuMDAwMCIsIlAiOiJXaW4zMiIsIkFOIjoiTWFpbCIsIldUIjoyfQ%3D%3D%7C0%7C%7C%7C&amp;sdata=Lnz7Hnmti6BDLM%2FNbrTtlu5fGzqFvBFvnWLIbVU%2Bq0s%3D&amp;reserved=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2"/>
  <sheetViews>
    <sheetView tabSelected="1" zoomScaleNormal="100" workbookViewId="0">
      <selection activeCell="O8" sqref="O8"/>
    </sheetView>
  </sheetViews>
  <sheetFormatPr defaultRowHeight="14.5" x14ac:dyDescent="0.35"/>
  <cols>
    <col min="1" max="1" width="2.08984375" customWidth="1"/>
    <col min="2" max="2" width="6.453125" customWidth="1"/>
    <col min="4" max="4" width="12.1796875" customWidth="1"/>
    <col min="6" max="6" width="2.453125" customWidth="1"/>
    <col min="7" max="7" width="10.08984375" customWidth="1"/>
    <col min="10" max="10" width="20.26953125" customWidth="1"/>
    <col min="11" max="11" width="36.453125" customWidth="1"/>
    <col min="12" max="12" width="2.81640625" customWidth="1"/>
    <col min="15" max="15" width="68.1796875" customWidth="1"/>
  </cols>
  <sheetData>
    <row r="1" spans="2:14" ht="15" customHeight="1" x14ac:dyDescent="0.35">
      <c r="B1" s="90" t="s">
        <v>1149</v>
      </c>
      <c r="C1" s="90"/>
      <c r="D1" s="90"/>
      <c r="E1" s="90"/>
      <c r="F1" s="90"/>
      <c r="G1" s="90"/>
      <c r="H1" s="90"/>
      <c r="I1" s="90"/>
      <c r="J1" s="90"/>
      <c r="K1" s="90"/>
    </row>
    <row r="2" spans="2:14" ht="15" customHeight="1" x14ac:dyDescent="0.35">
      <c r="B2" s="90"/>
      <c r="C2" s="90"/>
      <c r="D2" s="90"/>
      <c r="E2" s="90"/>
      <c r="F2" s="90"/>
      <c r="G2" s="90"/>
      <c r="H2" s="90"/>
      <c r="I2" s="90"/>
      <c r="J2" s="90"/>
      <c r="K2" s="90"/>
    </row>
    <row r="3" spans="2:14" ht="15" customHeight="1" thickBot="1" x14ac:dyDescent="0.4">
      <c r="B3" s="19"/>
      <c r="C3" s="19"/>
      <c r="D3" s="19"/>
      <c r="E3" s="19"/>
      <c r="F3" s="19"/>
      <c r="G3" s="19"/>
      <c r="H3" s="19"/>
      <c r="I3" s="19"/>
      <c r="J3" s="19"/>
      <c r="K3" s="19"/>
    </row>
    <row r="4" spans="2:14" ht="19.5" x14ac:dyDescent="0.35">
      <c r="B4" s="91" t="s">
        <v>1162</v>
      </c>
      <c r="C4" s="92"/>
      <c r="D4" s="92"/>
      <c r="E4" s="92"/>
      <c r="F4" s="92"/>
      <c r="G4" s="92"/>
      <c r="H4" s="92"/>
      <c r="I4" s="92"/>
      <c r="J4" s="92"/>
      <c r="K4" s="93"/>
    </row>
    <row r="5" spans="2:14" ht="19.5" x14ac:dyDescent="0.35">
      <c r="B5" s="98" t="s">
        <v>1163</v>
      </c>
      <c r="C5" s="99"/>
      <c r="D5" s="99"/>
      <c r="E5" s="99"/>
      <c r="F5" s="99"/>
      <c r="G5" s="99"/>
      <c r="H5" s="99"/>
      <c r="I5" s="99"/>
      <c r="J5" s="99"/>
      <c r="K5" s="100"/>
    </row>
    <row r="6" spans="2:14" ht="27.75" customHeight="1" x14ac:dyDescent="0.5">
      <c r="B6" s="89" t="s">
        <v>1161</v>
      </c>
      <c r="C6" s="62"/>
      <c r="D6" s="62"/>
      <c r="E6" s="62"/>
      <c r="F6" s="62"/>
      <c r="G6" s="62"/>
      <c r="H6" s="62"/>
      <c r="I6" s="62"/>
      <c r="J6" s="62"/>
      <c r="K6" s="63"/>
    </row>
    <row r="7" spans="2:14" ht="37.5" customHeight="1" x14ac:dyDescent="0.45">
      <c r="B7" s="101" t="s">
        <v>1164</v>
      </c>
      <c r="C7" s="102"/>
      <c r="D7" s="102"/>
      <c r="E7" s="102"/>
      <c r="F7" s="102"/>
      <c r="G7" s="103" t="s">
        <v>1165</v>
      </c>
      <c r="H7" s="103"/>
      <c r="I7" s="103"/>
      <c r="J7" s="103"/>
      <c r="K7" s="104"/>
    </row>
    <row r="8" spans="2:14" ht="122" customHeight="1" thickBot="1" x14ac:dyDescent="0.5">
      <c r="B8" s="94" t="s">
        <v>1166</v>
      </c>
      <c r="C8" s="95"/>
      <c r="D8" s="95"/>
      <c r="E8" s="95"/>
      <c r="F8" s="95"/>
      <c r="G8" s="95"/>
      <c r="H8" s="95"/>
      <c r="I8" s="95"/>
      <c r="J8" s="95"/>
      <c r="K8" s="96"/>
      <c r="N8" s="64"/>
    </row>
    <row r="10" spans="2:14" ht="18.5" x14ac:dyDescent="0.45">
      <c r="B10" s="14">
        <v>1</v>
      </c>
      <c r="C10" s="97" t="s">
        <v>1140</v>
      </c>
      <c r="D10" s="97"/>
      <c r="E10" s="97"/>
      <c r="F10" s="97"/>
    </row>
    <row r="11" spans="2:14" ht="18.5" x14ac:dyDescent="0.45">
      <c r="B11" s="14"/>
      <c r="D11" s="21"/>
      <c r="E11" s="21"/>
      <c r="F11" s="21"/>
      <c r="G11" s="21"/>
      <c r="H11" s="21"/>
      <c r="I11" s="21"/>
      <c r="J11" s="21"/>
      <c r="K11" s="21"/>
    </row>
    <row r="12" spans="2:14" ht="18.5" x14ac:dyDescent="0.45">
      <c r="B12" s="14">
        <v>2</v>
      </c>
      <c r="C12" s="97" t="s">
        <v>1141</v>
      </c>
      <c r="D12" s="97"/>
      <c r="E12" s="97"/>
      <c r="F12" s="97"/>
      <c r="G12" s="97"/>
      <c r="H12" s="97"/>
      <c r="I12" s="97"/>
      <c r="J12" s="97"/>
      <c r="K12" s="97"/>
    </row>
    <row r="13" spans="2:14" ht="19" thickBot="1" x14ac:dyDescent="0.5">
      <c r="B13" s="14"/>
    </row>
    <row r="14" spans="2:14" ht="18.5" x14ac:dyDescent="0.45">
      <c r="B14" s="14">
        <v>3</v>
      </c>
      <c r="C14" s="97" t="s">
        <v>0</v>
      </c>
      <c r="D14" s="97"/>
      <c r="E14" s="97"/>
      <c r="F14" s="97"/>
      <c r="G14" s="97"/>
      <c r="H14" s="97"/>
      <c r="I14" s="97"/>
      <c r="J14" s="97"/>
      <c r="K14" s="97"/>
    </row>
    <row r="15" spans="2:14" ht="18.5" x14ac:dyDescent="0.45">
      <c r="B15" s="14"/>
    </row>
    <row r="16" spans="2:14" ht="18.5" x14ac:dyDescent="0.45">
      <c r="B16" s="14">
        <v>4</v>
      </c>
      <c r="C16" s="97" t="s">
        <v>1</v>
      </c>
      <c r="D16" s="97"/>
      <c r="E16" s="97"/>
      <c r="F16" s="97"/>
      <c r="G16" s="97"/>
      <c r="H16" s="97"/>
      <c r="I16" s="97"/>
      <c r="J16" s="97"/>
      <c r="K16" s="97"/>
    </row>
    <row r="17" spans="2:12" ht="18.5" x14ac:dyDescent="0.45">
      <c r="B17" s="14"/>
    </row>
    <row r="18" spans="2:12" ht="18.5" x14ac:dyDescent="0.45">
      <c r="B18" s="14">
        <v>5</v>
      </c>
      <c r="C18" s="97" t="s">
        <v>2</v>
      </c>
      <c r="D18" s="97"/>
      <c r="E18" s="97"/>
      <c r="F18" s="97"/>
      <c r="G18" s="97"/>
      <c r="H18" s="97"/>
      <c r="I18" s="97"/>
      <c r="J18" s="97"/>
      <c r="K18" s="97"/>
    </row>
    <row r="19" spans="2:12" ht="18.5" x14ac:dyDescent="0.45">
      <c r="B19" s="14"/>
      <c r="D19" s="97" t="s">
        <v>3</v>
      </c>
      <c r="E19" s="97"/>
      <c r="F19" s="97"/>
      <c r="G19" s="97"/>
      <c r="H19" s="97"/>
      <c r="I19" s="97"/>
    </row>
    <row r="20" spans="2:12" ht="18.5" x14ac:dyDescent="0.45">
      <c r="B20" s="14"/>
      <c r="D20" s="97" t="s">
        <v>4</v>
      </c>
      <c r="E20" s="97"/>
      <c r="F20" s="97"/>
      <c r="G20" s="97"/>
      <c r="H20" s="97"/>
      <c r="I20" s="97"/>
    </row>
    <row r="21" spans="2:12" ht="18.5" x14ac:dyDescent="0.45">
      <c r="B21" s="14"/>
      <c r="D21" s="97" t="s">
        <v>5</v>
      </c>
      <c r="E21" s="97"/>
      <c r="F21" s="97"/>
      <c r="G21" s="97"/>
      <c r="H21" s="97"/>
      <c r="I21" s="97"/>
    </row>
    <row r="22" spans="2:12" ht="18.5" x14ac:dyDescent="0.45">
      <c r="B22" s="14"/>
    </row>
    <row r="23" spans="2:12" ht="18.5" x14ac:dyDescent="0.45">
      <c r="B23" s="14">
        <v>6</v>
      </c>
      <c r="C23" s="97" t="s">
        <v>6</v>
      </c>
      <c r="D23" s="97"/>
      <c r="E23" s="97"/>
      <c r="F23" s="97"/>
      <c r="G23" s="97"/>
      <c r="H23" s="97"/>
      <c r="I23" s="97"/>
      <c r="J23" s="97"/>
      <c r="K23" s="97"/>
    </row>
    <row r="25" spans="2:12" ht="18.5" x14ac:dyDescent="0.45">
      <c r="D25" s="97" t="s">
        <v>2</v>
      </c>
      <c r="E25" s="97"/>
      <c r="F25" s="97"/>
      <c r="G25" s="97"/>
      <c r="H25" s="97"/>
      <c r="I25" s="97"/>
      <c r="J25" s="97"/>
    </row>
    <row r="26" spans="2:12" ht="18.5" x14ac:dyDescent="0.45">
      <c r="E26" s="97" t="s">
        <v>3</v>
      </c>
      <c r="F26" s="97"/>
      <c r="G26" s="97"/>
      <c r="H26" s="97"/>
      <c r="I26" s="97"/>
      <c r="J26" s="97"/>
    </row>
    <row r="27" spans="2:12" ht="18.5" x14ac:dyDescent="0.45">
      <c r="B27" s="14"/>
      <c r="E27" s="97" t="s">
        <v>4</v>
      </c>
      <c r="F27" s="97"/>
      <c r="G27" s="97"/>
      <c r="H27" s="97"/>
      <c r="I27" s="97"/>
      <c r="J27" s="97"/>
    </row>
    <row r="28" spans="2:12" ht="18.5" x14ac:dyDescent="0.45">
      <c r="B28" s="14"/>
      <c r="E28" s="97" t="s">
        <v>5</v>
      </c>
      <c r="F28" s="97"/>
      <c r="G28" s="97"/>
      <c r="H28" s="97"/>
      <c r="I28" s="97"/>
      <c r="J28" s="97"/>
    </row>
    <row r="29" spans="2:12" ht="18.5" x14ac:dyDescent="0.45">
      <c r="B29" s="14"/>
    </row>
    <row r="30" spans="2:12" ht="18.5" x14ac:dyDescent="0.45">
      <c r="B30" s="14">
        <v>7</v>
      </c>
      <c r="C30" s="97" t="s">
        <v>1154</v>
      </c>
      <c r="D30" s="97"/>
      <c r="E30" s="97"/>
      <c r="F30" s="97"/>
      <c r="G30" s="97"/>
      <c r="H30" s="97"/>
      <c r="I30" s="97"/>
      <c r="J30" s="97"/>
      <c r="K30" s="97"/>
    </row>
    <row r="31" spans="2:12" ht="18.5" x14ac:dyDescent="0.45">
      <c r="C31" s="14"/>
    </row>
    <row r="32" spans="2:12" ht="18.5" x14ac:dyDescent="0.45">
      <c r="B32" s="14">
        <v>8</v>
      </c>
      <c r="C32" s="97" t="s">
        <v>1153</v>
      </c>
      <c r="D32" s="97"/>
      <c r="E32" s="97"/>
      <c r="F32" s="97"/>
      <c r="G32" s="97"/>
      <c r="H32" s="97"/>
      <c r="I32" s="97"/>
      <c r="J32" s="97"/>
      <c r="K32" s="97"/>
      <c r="L32" s="97"/>
    </row>
  </sheetData>
  <mergeCells count="21">
    <mergeCell ref="C14:K14"/>
    <mergeCell ref="C16:K16"/>
    <mergeCell ref="C18:K18"/>
    <mergeCell ref="D20:I20"/>
    <mergeCell ref="D21:I21"/>
    <mergeCell ref="C23:K23"/>
    <mergeCell ref="C30:K30"/>
    <mergeCell ref="D19:I19"/>
    <mergeCell ref="C32:L32"/>
    <mergeCell ref="D25:J25"/>
    <mergeCell ref="E26:J26"/>
    <mergeCell ref="E27:J27"/>
    <mergeCell ref="E28:J28"/>
    <mergeCell ref="B1:K2"/>
    <mergeCell ref="B4:K4"/>
    <mergeCell ref="B8:K8"/>
    <mergeCell ref="C10:F10"/>
    <mergeCell ref="C12:K12"/>
    <mergeCell ref="B5:K5"/>
    <mergeCell ref="B7:F7"/>
    <mergeCell ref="G7:K7"/>
  </mergeCells>
  <hyperlinks>
    <hyperlink ref="G7:K7" r:id="rId1" display="Complete Student Activities Expense Report (Non-Worker) form on MY WPI. " xr:uid="{99AC0C6F-5500-4CAC-BE70-055F1817D33C}"/>
  </hyperlinks>
  <pageMargins left="0.7" right="0.7" top="0.75" bottom="0.75" header="0.3" footer="0.3"/>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8"/>
  <sheetViews>
    <sheetView showGridLines="0" zoomScale="90" zoomScaleNormal="90" workbookViewId="0">
      <selection activeCell="G26" sqref="G25:H26"/>
    </sheetView>
  </sheetViews>
  <sheetFormatPr defaultColWidth="9.1796875" defaultRowHeight="13" x14ac:dyDescent="0.3"/>
  <cols>
    <col min="1" max="1" width="12.1796875" style="1" customWidth="1"/>
    <col min="2" max="2" width="11" style="1" customWidth="1"/>
    <col min="3" max="3" width="8.36328125" style="1" customWidth="1"/>
    <col min="4" max="4" width="7.81640625" style="1" customWidth="1"/>
    <col min="5" max="5" width="9.81640625" style="1" customWidth="1"/>
    <col min="6" max="6" width="10.54296875" style="1" customWidth="1"/>
    <col min="7" max="7" width="19.1796875" style="1" customWidth="1"/>
    <col min="8" max="8" width="16.7265625" style="1" customWidth="1"/>
    <col min="9" max="9" width="13.81640625" style="1" customWidth="1"/>
    <col min="10" max="16" width="12.7265625" style="1" customWidth="1"/>
    <col min="17" max="16384" width="9.1796875" style="1"/>
  </cols>
  <sheetData>
    <row r="1" spans="1:15" ht="12.75" customHeight="1" x14ac:dyDescent="0.3">
      <c r="F1" s="162" t="s">
        <v>1143</v>
      </c>
      <c r="G1" s="163"/>
      <c r="H1" s="163"/>
      <c r="I1" s="163"/>
      <c r="J1" s="163"/>
      <c r="K1" s="163"/>
      <c r="L1" s="163"/>
      <c r="M1" s="163"/>
      <c r="N1" s="163"/>
      <c r="O1" s="164"/>
    </row>
    <row r="2" spans="1:15" ht="21.75" customHeight="1" x14ac:dyDescent="0.3">
      <c r="F2" s="165"/>
      <c r="G2" s="166"/>
      <c r="H2" s="166"/>
      <c r="I2" s="166"/>
      <c r="J2" s="166"/>
      <c r="K2" s="166"/>
      <c r="L2" s="166"/>
      <c r="M2" s="166"/>
      <c r="N2" s="166"/>
      <c r="O2" s="167"/>
    </row>
    <row r="3" spans="1:15" ht="18.5" customHeight="1" x14ac:dyDescent="0.3">
      <c r="F3" s="168" t="s">
        <v>1144</v>
      </c>
      <c r="G3" s="169"/>
      <c r="H3" s="169"/>
      <c r="I3" s="169"/>
      <c r="J3" s="169"/>
      <c r="K3" s="169"/>
      <c r="L3" s="169"/>
      <c r="M3" s="169"/>
      <c r="N3" s="169"/>
      <c r="O3" s="170"/>
    </row>
    <row r="4" spans="1:15" ht="21.5" customHeight="1" x14ac:dyDescent="0.3">
      <c r="F4" s="171" t="s">
        <v>1148</v>
      </c>
      <c r="G4" s="172"/>
      <c r="H4" s="172"/>
      <c r="I4" s="172"/>
      <c r="J4" s="172"/>
      <c r="K4" s="172"/>
      <c r="L4" s="172"/>
      <c r="M4" s="172"/>
      <c r="N4" s="172"/>
      <c r="O4" s="173"/>
    </row>
    <row r="5" spans="1:15" ht="12.75" customHeight="1" x14ac:dyDescent="0.3">
      <c r="D5" s="3"/>
      <c r="E5" s="3"/>
      <c r="F5" s="3"/>
      <c r="G5" s="3"/>
      <c r="H5" s="3"/>
      <c r="I5" s="3"/>
      <c r="J5" s="3"/>
      <c r="K5" s="3"/>
      <c r="L5" s="3"/>
    </row>
    <row r="7" spans="1:15" ht="18" customHeight="1" thickBot="1" x14ac:dyDescent="0.5">
      <c r="A7" s="152" t="s">
        <v>7</v>
      </c>
      <c r="B7" s="152"/>
      <c r="C7" s="152"/>
      <c r="D7" s="128"/>
      <c r="E7" s="128"/>
      <c r="F7" s="128"/>
      <c r="G7" s="128"/>
      <c r="H7" s="128"/>
      <c r="I7" s="128"/>
      <c r="K7" s="50" t="s">
        <v>8</v>
      </c>
      <c r="L7" s="131"/>
      <c r="M7" s="131"/>
    </row>
    <row r="8" spans="1:15" ht="22.5" customHeight="1" thickBot="1" x14ac:dyDescent="0.5">
      <c r="A8" s="141" t="s">
        <v>10</v>
      </c>
      <c r="B8" s="141"/>
      <c r="C8" s="141"/>
      <c r="D8" s="134"/>
      <c r="E8" s="134"/>
      <c r="F8" s="134"/>
      <c r="G8" s="56"/>
      <c r="H8" s="56"/>
      <c r="I8" s="56"/>
      <c r="J8" s="2"/>
      <c r="K8" s="49"/>
      <c r="L8" s="133" t="s">
        <v>9</v>
      </c>
      <c r="M8" s="133"/>
    </row>
    <row r="9" spans="1:15" ht="25.5" customHeight="1" x14ac:dyDescent="0.35">
      <c r="A9" s="141"/>
      <c r="B9" s="141"/>
      <c r="C9" s="141"/>
      <c r="D9" s="133" t="s">
        <v>9</v>
      </c>
      <c r="E9" s="133"/>
      <c r="F9" s="133"/>
      <c r="G9" s="49"/>
      <c r="H9" s="49"/>
      <c r="I9" s="49"/>
      <c r="K9" s="17"/>
      <c r="L9" s="132"/>
      <c r="M9" s="132"/>
    </row>
    <row r="10" spans="1:15" ht="7.5" customHeight="1" x14ac:dyDescent="0.3">
      <c r="A10" s="174"/>
      <c r="B10" s="174"/>
      <c r="C10" s="174"/>
      <c r="D10" s="47"/>
      <c r="E10" s="47"/>
      <c r="F10" s="175"/>
      <c r="G10" s="175"/>
      <c r="H10" s="175"/>
      <c r="I10" s="175"/>
      <c r="K10" s="25"/>
      <c r="L10" s="25"/>
      <c r="M10" s="26"/>
    </row>
    <row r="11" spans="1:15" ht="34.5" customHeight="1" thickBot="1" x14ac:dyDescent="0.5">
      <c r="A11" s="176" t="s">
        <v>11</v>
      </c>
      <c r="B11" s="176"/>
      <c r="C11" s="176"/>
      <c r="D11" s="142"/>
      <c r="E11" s="142"/>
      <c r="F11" s="142"/>
      <c r="G11" s="142"/>
      <c r="H11" s="46"/>
      <c r="I11" s="5"/>
      <c r="K11" s="177" t="s">
        <v>12</v>
      </c>
      <c r="L11" s="145" t="e">
        <f>VLOOKUP(D11,'Cost Center'!A4:F243,3)</f>
        <v>#N/A</v>
      </c>
      <c r="M11" s="145"/>
      <c r="N11" s="145"/>
      <c r="O11" s="145"/>
    </row>
    <row r="12" spans="1:15" ht="30" customHeight="1" thickBot="1" x14ac:dyDescent="0.5">
      <c r="A12" s="178" t="s">
        <v>13</v>
      </c>
      <c r="B12" s="178"/>
      <c r="C12" s="178"/>
      <c r="D12" s="134"/>
      <c r="E12" s="134"/>
      <c r="F12" s="134"/>
      <c r="G12" s="134"/>
      <c r="H12" s="46"/>
      <c r="I12" s="56"/>
    </row>
    <row r="13" spans="1:15" ht="18" customHeight="1" x14ac:dyDescent="0.45">
      <c r="A13" s="179"/>
      <c r="B13" s="179"/>
      <c r="C13" s="179"/>
      <c r="D13" s="46"/>
      <c r="E13" s="46"/>
      <c r="F13" s="46"/>
      <c r="G13" s="46"/>
      <c r="H13" s="46"/>
      <c r="I13" s="46"/>
      <c r="J13" s="180" t="s">
        <v>1147</v>
      </c>
      <c r="K13" s="181"/>
      <c r="L13" s="181"/>
      <c r="M13" s="181"/>
      <c r="N13" s="181"/>
      <c r="O13" s="182"/>
    </row>
    <row r="14" spans="1:15" ht="9.75" customHeight="1" thickBot="1" x14ac:dyDescent="0.35">
      <c r="J14" s="183"/>
      <c r="K14" s="184"/>
      <c r="L14" s="184"/>
      <c r="M14" s="184"/>
      <c r="N14" s="184"/>
      <c r="O14" s="185"/>
    </row>
    <row r="15" spans="1:15" ht="18" customHeight="1" x14ac:dyDescent="0.35">
      <c r="A15" s="22"/>
      <c r="B15" s="138" t="s">
        <v>14</v>
      </c>
      <c r="C15" s="139"/>
      <c r="D15" s="139"/>
      <c r="E15" s="139"/>
      <c r="F15" s="140"/>
      <c r="G15" s="124" t="s">
        <v>5</v>
      </c>
      <c r="H15" s="125"/>
      <c r="I15" s="143" t="s">
        <v>12</v>
      </c>
      <c r="J15" s="146" t="s">
        <v>15</v>
      </c>
      <c r="K15" s="146" t="s">
        <v>16</v>
      </c>
      <c r="L15" s="146" t="s">
        <v>17</v>
      </c>
      <c r="M15" s="143" t="s">
        <v>18</v>
      </c>
      <c r="N15" s="146" t="s">
        <v>19</v>
      </c>
      <c r="O15" s="148" t="s">
        <v>1146</v>
      </c>
    </row>
    <row r="16" spans="1:15" ht="15.5" x14ac:dyDescent="0.35">
      <c r="A16" s="24" t="s">
        <v>3</v>
      </c>
      <c r="B16" s="135" t="s">
        <v>4</v>
      </c>
      <c r="C16" s="136"/>
      <c r="D16" s="136"/>
      <c r="E16" s="136"/>
      <c r="F16" s="137"/>
      <c r="G16" s="126"/>
      <c r="H16" s="127"/>
      <c r="I16" s="144"/>
      <c r="J16" s="147"/>
      <c r="K16" s="147"/>
      <c r="L16" s="147"/>
      <c r="M16" s="144"/>
      <c r="N16" s="147"/>
      <c r="O16" s="149"/>
    </row>
    <row r="17" spans="1:17" ht="19.5" customHeight="1" x14ac:dyDescent="0.35">
      <c r="A17" s="13"/>
      <c r="B17" s="121"/>
      <c r="C17" s="122"/>
      <c r="D17" s="122"/>
      <c r="E17" s="122"/>
      <c r="F17" s="123"/>
      <c r="G17" s="113"/>
      <c r="H17" s="114"/>
      <c r="I17" s="71" t="str">
        <f>IF(G17, LEFT($L$11,7),"")</f>
        <v/>
      </c>
      <c r="J17" s="54"/>
      <c r="K17" s="54"/>
      <c r="L17" s="34"/>
      <c r="M17" s="35"/>
      <c r="N17" s="34"/>
      <c r="O17" s="36"/>
    </row>
    <row r="18" spans="1:17" ht="19.5" customHeight="1" x14ac:dyDescent="0.35">
      <c r="A18" s="11"/>
      <c r="B18" s="121"/>
      <c r="C18" s="122"/>
      <c r="D18" s="122"/>
      <c r="E18" s="122"/>
      <c r="F18" s="123"/>
      <c r="G18" s="113"/>
      <c r="H18" s="114"/>
      <c r="I18" s="71" t="str">
        <f t="shared" ref="I18:I27" si="0">IF(G18, LEFT($L$11,7),"")</f>
        <v/>
      </c>
      <c r="J18" s="54"/>
      <c r="K18" s="54"/>
      <c r="L18" s="37"/>
      <c r="M18" s="38"/>
      <c r="N18" s="37"/>
      <c r="O18" s="39"/>
    </row>
    <row r="19" spans="1:17" ht="19.5" customHeight="1" x14ac:dyDescent="0.35">
      <c r="A19" s="11"/>
      <c r="B19" s="121"/>
      <c r="C19" s="122"/>
      <c r="D19" s="122"/>
      <c r="E19" s="122"/>
      <c r="F19" s="123"/>
      <c r="G19" s="113"/>
      <c r="H19" s="114"/>
      <c r="I19" s="71" t="str">
        <f t="shared" si="0"/>
        <v/>
      </c>
      <c r="J19" s="54"/>
      <c r="K19" s="54"/>
      <c r="L19" s="37"/>
      <c r="M19" s="38"/>
      <c r="N19" s="37"/>
      <c r="O19" s="39"/>
    </row>
    <row r="20" spans="1:17" ht="19.5" customHeight="1" x14ac:dyDescent="0.35">
      <c r="A20" s="11"/>
      <c r="B20" s="121"/>
      <c r="C20" s="122"/>
      <c r="D20" s="122"/>
      <c r="E20" s="122"/>
      <c r="F20" s="123"/>
      <c r="G20" s="113"/>
      <c r="H20" s="114"/>
      <c r="I20" s="71" t="str">
        <f t="shared" si="0"/>
        <v/>
      </c>
      <c r="J20" s="54"/>
      <c r="K20" s="54"/>
      <c r="L20" s="37"/>
      <c r="M20" s="38"/>
      <c r="N20" s="37"/>
      <c r="O20" s="39"/>
    </row>
    <row r="21" spans="1:17" ht="19.5" customHeight="1" x14ac:dyDescent="0.35">
      <c r="A21" s="11"/>
      <c r="B21" s="121"/>
      <c r="C21" s="122"/>
      <c r="D21" s="122"/>
      <c r="E21" s="122"/>
      <c r="F21" s="123"/>
      <c r="G21" s="113"/>
      <c r="H21" s="114"/>
      <c r="I21" s="71" t="str">
        <f t="shared" si="0"/>
        <v/>
      </c>
      <c r="J21" s="54"/>
      <c r="K21" s="54"/>
      <c r="L21" s="37"/>
      <c r="M21" s="38"/>
      <c r="N21" s="37"/>
      <c r="O21" s="39"/>
    </row>
    <row r="22" spans="1:17" ht="19.5" customHeight="1" x14ac:dyDescent="0.35">
      <c r="A22" s="11"/>
      <c r="B22" s="121"/>
      <c r="C22" s="122"/>
      <c r="D22" s="122"/>
      <c r="E22" s="122"/>
      <c r="F22" s="123"/>
      <c r="G22" s="113"/>
      <c r="H22" s="114"/>
      <c r="I22" s="71" t="str">
        <f t="shared" si="0"/>
        <v/>
      </c>
      <c r="J22" s="54"/>
      <c r="K22" s="54"/>
      <c r="L22" s="37"/>
      <c r="M22" s="38"/>
      <c r="N22" s="37"/>
      <c r="O22" s="39"/>
    </row>
    <row r="23" spans="1:17" ht="19.5" customHeight="1" x14ac:dyDescent="0.35">
      <c r="A23" s="11"/>
      <c r="B23" s="121"/>
      <c r="C23" s="122"/>
      <c r="D23" s="122"/>
      <c r="E23" s="122"/>
      <c r="F23" s="123"/>
      <c r="G23" s="113"/>
      <c r="H23" s="114"/>
      <c r="I23" s="71" t="str">
        <f t="shared" si="0"/>
        <v/>
      </c>
      <c r="J23" s="54"/>
      <c r="K23" s="54"/>
      <c r="L23" s="37"/>
      <c r="M23" s="38"/>
      <c r="N23" s="37"/>
      <c r="O23" s="39"/>
      <c r="Q23" s="68"/>
    </row>
    <row r="24" spans="1:17" ht="19.5" customHeight="1" x14ac:dyDescent="0.35">
      <c r="A24" s="11"/>
      <c r="B24" s="121"/>
      <c r="C24" s="122"/>
      <c r="D24" s="122"/>
      <c r="E24" s="122"/>
      <c r="F24" s="123"/>
      <c r="G24" s="113"/>
      <c r="H24" s="114"/>
      <c r="I24" s="71" t="str">
        <f t="shared" si="0"/>
        <v/>
      </c>
      <c r="J24" s="54"/>
      <c r="K24" s="54"/>
      <c r="L24" s="37"/>
      <c r="M24" s="38"/>
      <c r="N24" s="37"/>
      <c r="O24" s="39"/>
      <c r="Q24" s="68"/>
    </row>
    <row r="25" spans="1:17" ht="19.5" customHeight="1" x14ac:dyDescent="0.35">
      <c r="A25" s="11"/>
      <c r="B25" s="121"/>
      <c r="C25" s="122"/>
      <c r="D25" s="122"/>
      <c r="E25" s="122"/>
      <c r="F25" s="123"/>
      <c r="G25" s="113"/>
      <c r="H25" s="114"/>
      <c r="I25" s="71" t="str">
        <f t="shared" si="0"/>
        <v/>
      </c>
      <c r="J25" s="54"/>
      <c r="K25" s="54"/>
      <c r="L25" s="37"/>
      <c r="M25" s="38"/>
      <c r="N25" s="37"/>
      <c r="O25" s="39"/>
    </row>
    <row r="26" spans="1:17" ht="19.5" customHeight="1" x14ac:dyDescent="0.35">
      <c r="A26" s="11"/>
      <c r="B26" s="121"/>
      <c r="C26" s="122"/>
      <c r="D26" s="122"/>
      <c r="E26" s="122"/>
      <c r="F26" s="123"/>
      <c r="G26" s="113"/>
      <c r="H26" s="114"/>
      <c r="I26" s="71" t="str">
        <f t="shared" si="0"/>
        <v/>
      </c>
      <c r="J26" s="54"/>
      <c r="K26" s="54"/>
      <c r="L26" s="37"/>
      <c r="M26" s="38"/>
      <c r="N26" s="37"/>
      <c r="O26" s="39"/>
    </row>
    <row r="27" spans="1:17" ht="19.5" customHeight="1" x14ac:dyDescent="0.35">
      <c r="A27" s="11"/>
      <c r="B27" s="121"/>
      <c r="C27" s="122"/>
      <c r="D27" s="122"/>
      <c r="E27" s="122"/>
      <c r="F27" s="123"/>
      <c r="G27" s="113"/>
      <c r="H27" s="114"/>
      <c r="I27" s="71" t="str">
        <f t="shared" si="0"/>
        <v/>
      </c>
      <c r="J27" s="54"/>
      <c r="K27" s="54"/>
      <c r="L27" s="37"/>
      <c r="M27" s="38"/>
      <c r="N27" s="37"/>
      <c r="O27" s="39"/>
    </row>
    <row r="28" spans="1:17" ht="15" customHeight="1" x14ac:dyDescent="0.35">
      <c r="A28" s="18" t="s">
        <v>3</v>
      </c>
      <c r="B28" s="118" t="s">
        <v>1160</v>
      </c>
      <c r="C28" s="119"/>
      <c r="D28" s="119"/>
      <c r="E28" s="119"/>
      <c r="F28" s="119"/>
      <c r="G28" s="119"/>
      <c r="H28" s="120"/>
      <c r="I28" s="27"/>
      <c r="J28" s="186"/>
      <c r="K28" s="187"/>
      <c r="L28" s="187"/>
      <c r="M28" s="40"/>
      <c r="N28" s="41"/>
      <c r="O28" s="40"/>
    </row>
    <row r="29" spans="1:17" ht="19.5" customHeight="1" x14ac:dyDescent="0.35">
      <c r="A29" s="11"/>
      <c r="B29" s="108" t="s">
        <v>1155</v>
      </c>
      <c r="C29" s="109"/>
      <c r="D29" s="188" t="str">
        <f>IF(C29&gt;0,"Mileage","")</f>
        <v/>
      </c>
      <c r="E29" s="189"/>
      <c r="F29" s="189"/>
      <c r="G29" s="189"/>
      <c r="H29" s="190"/>
      <c r="I29" s="191" t="str">
        <f>IF(H29, LEFT($L$11,7),"")</f>
        <v/>
      </c>
      <c r="K29" s="75"/>
      <c r="L29" s="75"/>
      <c r="M29" s="37"/>
      <c r="N29" s="38"/>
      <c r="O29" s="37"/>
    </row>
    <row r="30" spans="1:17" ht="19.5" customHeight="1" x14ac:dyDescent="0.35">
      <c r="A30" s="74"/>
      <c r="B30" s="108" t="s">
        <v>1156</v>
      </c>
      <c r="C30" s="109"/>
      <c r="D30" s="110"/>
      <c r="E30" s="111"/>
      <c r="F30" s="111"/>
      <c r="G30" s="111"/>
      <c r="H30" s="112"/>
      <c r="I30" s="192"/>
      <c r="J30" s="81"/>
      <c r="K30" s="82"/>
      <c r="L30" s="82"/>
      <c r="M30" s="76"/>
      <c r="N30" s="77"/>
      <c r="O30" s="76"/>
    </row>
    <row r="31" spans="1:17" ht="19.5" customHeight="1" x14ac:dyDescent="0.35">
      <c r="A31" s="74"/>
      <c r="B31" s="16" t="s">
        <v>1159</v>
      </c>
      <c r="C31" s="78"/>
      <c r="D31" s="83" t="b">
        <v>0</v>
      </c>
      <c r="E31" s="85" t="s">
        <v>44</v>
      </c>
      <c r="F31" s="84" t="b">
        <v>0</v>
      </c>
      <c r="G31" s="87" t="s">
        <v>45</v>
      </c>
      <c r="H31" s="193"/>
      <c r="I31" s="192"/>
      <c r="J31" s="81"/>
      <c r="K31" s="82"/>
      <c r="L31" s="82"/>
      <c r="M31" s="76"/>
      <c r="N31" s="77"/>
      <c r="O31" s="76"/>
    </row>
    <row r="32" spans="1:17" ht="19.5" customHeight="1" thickBot="1" x14ac:dyDescent="0.4">
      <c r="A32" s="12"/>
      <c r="B32" s="80" t="s">
        <v>1157</v>
      </c>
      <c r="C32" s="79"/>
      <c r="D32" s="194"/>
      <c r="E32" s="195"/>
      <c r="F32" s="196"/>
      <c r="G32" s="86">
        <v>0.7</v>
      </c>
      <c r="H32" s="28">
        <f>D32*G32</f>
        <v>0</v>
      </c>
      <c r="I32" s="197" t="str">
        <f>IF(H32, LEFT($L$11,7),"")</f>
        <v/>
      </c>
      <c r="J32" s="67"/>
      <c r="K32" s="55"/>
      <c r="L32" s="55"/>
      <c r="M32" s="43"/>
      <c r="N32" s="44"/>
      <c r="O32" s="43"/>
      <c r="P32" s="65"/>
    </row>
    <row r="33" spans="1:16" ht="19.5" customHeight="1" thickBot="1" x14ac:dyDescent="0.4">
      <c r="A33" s="198" t="s">
        <v>1158</v>
      </c>
      <c r="B33" s="199"/>
      <c r="C33" s="199"/>
      <c r="D33" s="199"/>
      <c r="E33" s="199"/>
      <c r="F33" s="200"/>
      <c r="G33" s="201" t="s">
        <v>20</v>
      </c>
      <c r="H33" s="69">
        <f>(SUM(G17:H27))+H32</f>
        <v>0</v>
      </c>
      <c r="I33" s="202" t="s">
        <v>21</v>
      </c>
      <c r="J33" s="203"/>
      <c r="K33" s="203"/>
      <c r="L33" s="203"/>
      <c r="M33" s="204"/>
      <c r="N33" s="129" t="s">
        <v>1142</v>
      </c>
      <c r="O33" s="130"/>
      <c r="P33" s="5"/>
    </row>
    <row r="34" spans="1:16" ht="38.5" customHeight="1" x14ac:dyDescent="0.35">
      <c r="A34" s="205"/>
      <c r="B34" s="206"/>
      <c r="C34" s="206"/>
      <c r="D34" s="206"/>
      <c r="E34" s="206"/>
      <c r="F34" s="207"/>
      <c r="G34" s="208" t="s">
        <v>22</v>
      </c>
      <c r="H34" s="69" t="str">
        <f>IF('Continuation Sheet'!H37&gt;0,'Continuation Sheet'!H37," ")</f>
        <v xml:space="preserve"> </v>
      </c>
      <c r="I34" s="209" t="s">
        <v>23</v>
      </c>
      <c r="J34" s="210"/>
      <c r="K34" s="210"/>
      <c r="L34" s="210"/>
      <c r="M34" s="211"/>
    </row>
    <row r="35" spans="1:16" ht="19.5" customHeight="1" thickBot="1" x14ac:dyDescent="0.5">
      <c r="A35" s="212"/>
      <c r="B35" s="213"/>
      <c r="C35" s="213"/>
      <c r="D35" s="213"/>
      <c r="E35" s="213"/>
      <c r="F35" s="214"/>
      <c r="G35" s="215" t="s">
        <v>1152</v>
      </c>
      <c r="H35" s="70">
        <f>SUM(H33:H34)</f>
        <v>0</v>
      </c>
      <c r="I35" s="216"/>
      <c r="J35" s="217"/>
      <c r="K35" s="217"/>
      <c r="L35" s="217"/>
      <c r="M35" s="218"/>
    </row>
    <row r="36" spans="1:16" ht="19.5" customHeight="1" thickBot="1" x14ac:dyDescent="0.5">
      <c r="A36" s="219"/>
      <c r="B36" s="220"/>
      <c r="C36" s="220"/>
      <c r="D36" s="220"/>
      <c r="E36" s="220"/>
      <c r="F36" s="220"/>
      <c r="G36" s="221"/>
      <c r="H36" s="221"/>
      <c r="I36" s="222"/>
      <c r="J36" s="223"/>
      <c r="K36" s="223"/>
      <c r="L36" s="223"/>
      <c r="M36" s="223"/>
    </row>
    <row r="37" spans="1:16" ht="19.5" customHeight="1" thickBot="1" x14ac:dyDescent="0.35">
      <c r="A37" s="115" t="s">
        <v>1145</v>
      </c>
      <c r="B37" s="116"/>
      <c r="C37" s="116"/>
      <c r="D37" s="116"/>
      <c r="E37" s="116"/>
      <c r="F37" s="116"/>
      <c r="G37" s="116"/>
      <c r="H37" s="116"/>
      <c r="I37" s="116"/>
      <c r="J37" s="116"/>
      <c r="K37" s="116"/>
      <c r="L37" s="116"/>
      <c r="M37" s="116"/>
      <c r="N37" s="116"/>
      <c r="O37" s="117"/>
    </row>
    <row r="38" spans="1:16" ht="18.75" customHeight="1" thickBot="1" x14ac:dyDescent="0.4">
      <c r="A38" s="105" t="s">
        <v>24</v>
      </c>
      <c r="B38" s="106"/>
      <c r="C38" s="106"/>
      <c r="D38" s="106"/>
      <c r="E38" s="106"/>
      <c r="F38" s="106"/>
      <c r="G38" s="106"/>
      <c r="H38" s="106"/>
      <c r="I38" s="106"/>
      <c r="J38" s="106"/>
      <c r="K38" s="106"/>
      <c r="L38" s="106"/>
      <c r="M38" s="106"/>
      <c r="N38" s="106"/>
      <c r="O38" s="107"/>
    </row>
  </sheetData>
  <sheetProtection algorithmName="SHA-512" hashValue="5wyQa9ofyjcjyubCtHDgjDWlHS2LLHp4+2yv/V7aW26ZGZpAFsjJoR4/gMSU08B9Tka+ITF7eZDpmdHj1AirMQ==" saltValue="BoV7h6PyoW8h0YdJqebq6A==" spinCount="100000" sheet="1" selectLockedCells="1"/>
  <mergeCells count="62">
    <mergeCell ref="A8:C8"/>
    <mergeCell ref="A7:C7"/>
    <mergeCell ref="D11:G11"/>
    <mergeCell ref="I15:I16"/>
    <mergeCell ref="L11:O11"/>
    <mergeCell ref="J13:O14"/>
    <mergeCell ref="J15:J16"/>
    <mergeCell ref="K15:K16"/>
    <mergeCell ref="L15:L16"/>
    <mergeCell ref="M15:M16"/>
    <mergeCell ref="N15:N16"/>
    <mergeCell ref="O15:O16"/>
    <mergeCell ref="D12:G12"/>
    <mergeCell ref="B25:F25"/>
    <mergeCell ref="B22:F22"/>
    <mergeCell ref="B23:F23"/>
    <mergeCell ref="N33:O33"/>
    <mergeCell ref="F1:O2"/>
    <mergeCell ref="F3:O3"/>
    <mergeCell ref="L7:M7"/>
    <mergeCell ref="L9:M9"/>
    <mergeCell ref="L8:M8"/>
    <mergeCell ref="D8:F8"/>
    <mergeCell ref="D9:F9"/>
    <mergeCell ref="B16:F16"/>
    <mergeCell ref="B17:F17"/>
    <mergeCell ref="B15:F15"/>
    <mergeCell ref="A9:C9"/>
    <mergeCell ref="A11:C11"/>
    <mergeCell ref="B18:F18"/>
    <mergeCell ref="B19:F19"/>
    <mergeCell ref="B20:F20"/>
    <mergeCell ref="B21:F21"/>
    <mergeCell ref="B24:F24"/>
    <mergeCell ref="B26:F26"/>
    <mergeCell ref="B27:F27"/>
    <mergeCell ref="F4:O4"/>
    <mergeCell ref="G15:H16"/>
    <mergeCell ref="G17:H17"/>
    <mergeCell ref="G18:H18"/>
    <mergeCell ref="G19:H19"/>
    <mergeCell ref="G20:H20"/>
    <mergeCell ref="G21:H21"/>
    <mergeCell ref="G22:H22"/>
    <mergeCell ref="G23:H23"/>
    <mergeCell ref="G24:H24"/>
    <mergeCell ref="G25:H25"/>
    <mergeCell ref="G26:H26"/>
    <mergeCell ref="D7:I7"/>
    <mergeCell ref="A12:C12"/>
    <mergeCell ref="G27:H27"/>
    <mergeCell ref="I33:M33"/>
    <mergeCell ref="I34:M35"/>
    <mergeCell ref="A37:O37"/>
    <mergeCell ref="B28:H28"/>
    <mergeCell ref="A38:O38"/>
    <mergeCell ref="D29:H29"/>
    <mergeCell ref="D32:F32"/>
    <mergeCell ref="B29:C29"/>
    <mergeCell ref="B30:C30"/>
    <mergeCell ref="D30:H30"/>
    <mergeCell ref="A33:F34"/>
  </mergeCells>
  <dataValidations xWindow="1085" yWindow="759" count="1">
    <dataValidation allowBlank="1" showErrorMessage="1" sqref="D29 G31:G32 H31:H32" xr:uid="{00000000-0002-0000-0100-000000000000}"/>
  </dataValidations>
  <printOptions horizontalCentered="1" verticalCentered="1"/>
  <pageMargins left="0.2" right="0.2" top="0.5" bottom="0.5" header="0.3" footer="0.3"/>
  <pageSetup scale="72" orientation="landscape" r:id="rId1"/>
  <drawing r:id="rId2"/>
  <extLst>
    <ext xmlns:x14="http://schemas.microsoft.com/office/spreadsheetml/2009/9/main" uri="{CCE6A557-97BC-4b89-ADB6-D9C93CAAB3DF}">
      <x14:dataValidations xmlns:xm="http://schemas.microsoft.com/office/excel/2006/main" xWindow="1085" yWindow="759" count="1">
        <x14:dataValidation type="list" allowBlank="1" showInputMessage="1" showErrorMessage="1" promptTitle="Instruction" prompt="To select Department to charge expense to - click on the down arrow appearing on the right side of the cell.  Use the scroll bar on the right side to locate department name.  Click on the name of the department to select it." xr:uid="{00000000-0002-0000-0100-000002000000}">
          <x14:formula1>
            <xm:f>'Cost Center'!$A$4:$A$243</xm:f>
          </x14:formula1>
          <xm:sqref>D11:H11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2"/>
  <sheetViews>
    <sheetView showGridLines="0" zoomScale="90" zoomScaleNormal="90" workbookViewId="0">
      <selection activeCell="D35" sqref="D35:F35"/>
    </sheetView>
  </sheetViews>
  <sheetFormatPr defaultColWidth="9.1796875" defaultRowHeight="13" x14ac:dyDescent="0.3"/>
  <cols>
    <col min="1" max="1" width="12.453125" style="1" customWidth="1"/>
    <col min="2" max="2" width="9.26953125" style="1" customWidth="1"/>
    <col min="3" max="3" width="10.453125" style="1" customWidth="1"/>
    <col min="4" max="4" width="8" style="1" customWidth="1"/>
    <col min="5" max="5" width="5.453125" style="1" customWidth="1"/>
    <col min="6" max="6" width="11.90625" style="1" customWidth="1"/>
    <col min="7" max="7" width="16.90625" style="1" customWidth="1"/>
    <col min="8" max="8" width="13.36328125" style="1" customWidth="1"/>
    <col min="9" max="9" width="13.453125" style="1" customWidth="1"/>
    <col min="10" max="16" width="12.7265625" style="1" customWidth="1"/>
    <col min="17" max="16384" width="9.1796875" style="1"/>
  </cols>
  <sheetData>
    <row r="1" spans="1:16" ht="12.75" customHeight="1" x14ac:dyDescent="0.3">
      <c r="D1" s="162" t="s">
        <v>1143</v>
      </c>
      <c r="E1" s="163"/>
      <c r="F1" s="163"/>
      <c r="G1" s="163"/>
      <c r="H1" s="163"/>
      <c r="I1" s="163"/>
      <c r="J1" s="163"/>
      <c r="K1" s="163"/>
      <c r="L1" s="163"/>
      <c r="M1" s="163"/>
      <c r="N1" s="163"/>
      <c r="O1" s="164"/>
    </row>
    <row r="2" spans="1:16" ht="21.75" customHeight="1" x14ac:dyDescent="0.3">
      <c r="D2" s="224"/>
      <c r="E2" s="225"/>
      <c r="F2" s="225"/>
      <c r="G2" s="225"/>
      <c r="H2" s="225"/>
      <c r="I2" s="225"/>
      <c r="J2" s="225"/>
      <c r="K2" s="225"/>
      <c r="L2" s="225"/>
      <c r="M2" s="225"/>
      <c r="N2" s="225"/>
      <c r="O2" s="226"/>
    </row>
    <row r="3" spans="1:16" ht="25.5" customHeight="1" x14ac:dyDescent="0.6">
      <c r="D3" s="227" t="s">
        <v>25</v>
      </c>
      <c r="E3" s="228"/>
      <c r="F3" s="228"/>
      <c r="G3" s="228"/>
      <c r="H3" s="228"/>
      <c r="I3" s="228"/>
      <c r="J3" s="228"/>
      <c r="K3" s="228"/>
      <c r="L3" s="228"/>
      <c r="M3" s="228"/>
      <c r="N3" s="228"/>
      <c r="O3" s="229"/>
    </row>
    <row r="4" spans="1:16" ht="18.5" customHeight="1" x14ac:dyDescent="0.3">
      <c r="D4" s="168" t="s">
        <v>1150</v>
      </c>
      <c r="E4" s="169"/>
      <c r="F4" s="169"/>
      <c r="G4" s="169"/>
      <c r="H4" s="169"/>
      <c r="I4" s="169"/>
      <c r="J4" s="169"/>
      <c r="K4" s="169"/>
      <c r="L4" s="169"/>
      <c r="M4" s="169"/>
      <c r="N4" s="169"/>
      <c r="O4" s="170"/>
    </row>
    <row r="5" spans="1:16" x14ac:dyDescent="0.3">
      <c r="D5" s="230"/>
      <c r="E5" s="230"/>
      <c r="F5" s="230"/>
      <c r="G5" s="230"/>
      <c r="H5" s="230"/>
      <c r="I5" s="230"/>
      <c r="J5" s="230"/>
      <c r="K5" s="230"/>
      <c r="L5" s="230"/>
    </row>
    <row r="6" spans="1:16" ht="18" customHeight="1" thickBot="1" x14ac:dyDescent="0.5">
      <c r="A6" s="152" t="s">
        <v>7</v>
      </c>
      <c r="B6" s="152"/>
      <c r="C6" s="2"/>
      <c r="D6" s="153">
        <f>+'Expense Worksheet'!D7:I7</f>
        <v>0</v>
      </c>
      <c r="E6" s="153"/>
      <c r="F6" s="153"/>
      <c r="G6" s="153"/>
      <c r="H6" s="153"/>
      <c r="I6" s="153"/>
      <c r="J6" s="31"/>
      <c r="K6" s="30" t="s">
        <v>8</v>
      </c>
      <c r="L6" s="156">
        <f>+'Expense Worksheet'!L7:M7</f>
        <v>0</v>
      </c>
      <c r="M6" s="156"/>
      <c r="N6" s="52"/>
      <c r="O6" s="243"/>
    </row>
    <row r="7" spans="1:16" ht="18" customHeight="1" x14ac:dyDescent="0.45">
      <c r="A7" s="4"/>
      <c r="B7" s="4"/>
      <c r="C7" s="2"/>
      <c r="D7" s="48"/>
      <c r="E7" s="48"/>
      <c r="F7" s="48"/>
      <c r="G7" s="48"/>
      <c r="H7" s="48"/>
      <c r="I7" s="48"/>
      <c r="J7" s="30"/>
      <c r="K7" s="51"/>
      <c r="L7" s="51"/>
      <c r="M7" s="31"/>
      <c r="N7" s="31"/>
      <c r="O7" s="243"/>
    </row>
    <row r="8" spans="1:16" ht="18" customHeight="1" x14ac:dyDescent="0.35">
      <c r="A8" s="177" t="s">
        <v>26</v>
      </c>
      <c r="B8" s="177"/>
      <c r="C8" s="177"/>
      <c r="D8" s="157" t="e">
        <f>+'Expense Worksheet'!L9:M9</f>
        <v>#VALUE!</v>
      </c>
      <c r="E8" s="157"/>
      <c r="F8" s="157"/>
      <c r="G8" s="157"/>
      <c r="H8" s="66"/>
      <c r="I8" s="31"/>
      <c r="J8" s="31"/>
      <c r="K8" s="31"/>
      <c r="L8" s="31"/>
      <c r="M8" s="243"/>
      <c r="N8" s="243"/>
      <c r="O8" s="243"/>
      <c r="P8" s="230"/>
    </row>
    <row r="9" spans="1:16" ht="18" customHeight="1" x14ac:dyDescent="0.35">
      <c r="A9" s="4"/>
      <c r="B9" s="5"/>
      <c r="C9" s="2"/>
      <c r="D9" s="31"/>
      <c r="E9" s="31"/>
      <c r="F9" s="31"/>
      <c r="G9" s="31"/>
      <c r="H9" s="31"/>
      <c r="I9" s="31"/>
      <c r="J9" s="31"/>
      <c r="K9" s="32"/>
      <c r="L9" s="243"/>
      <c r="M9" s="243"/>
      <c r="N9" s="243"/>
      <c r="O9" s="243"/>
    </row>
    <row r="10" spans="1:16" ht="18" customHeight="1" thickBot="1" x14ac:dyDescent="0.5">
      <c r="A10" s="152" t="s">
        <v>775</v>
      </c>
      <c r="B10" s="152"/>
      <c r="C10" s="2"/>
      <c r="D10" s="154">
        <f>+'Expense Worksheet'!D11:G11</f>
        <v>0</v>
      </c>
      <c r="E10" s="154"/>
      <c r="F10" s="154"/>
      <c r="G10" s="154"/>
      <c r="H10" s="45"/>
      <c r="I10" s="33"/>
      <c r="J10" s="31"/>
      <c r="K10" s="30" t="s">
        <v>12</v>
      </c>
      <c r="L10" s="145" t="e">
        <f>+'Expense Worksheet'!L11:O11</f>
        <v>#N/A</v>
      </c>
      <c r="M10" s="145"/>
      <c r="N10" s="145"/>
      <c r="O10" s="145"/>
    </row>
    <row r="11" spans="1:16" ht="30" customHeight="1" thickBot="1" x14ac:dyDescent="0.5">
      <c r="A11" s="152" t="s">
        <v>13</v>
      </c>
      <c r="B11" s="152"/>
      <c r="C11" s="152"/>
      <c r="D11" s="155">
        <f>+'Expense Worksheet'!D12:I12</f>
        <v>0</v>
      </c>
      <c r="E11" s="155"/>
      <c r="F11" s="155"/>
      <c r="G11" s="155"/>
      <c r="H11" s="45"/>
      <c r="I11" s="48"/>
      <c r="J11" s="31"/>
      <c r="K11" s="31"/>
      <c r="L11" s="31"/>
      <c r="M11" s="31"/>
      <c r="N11" s="31"/>
      <c r="O11" s="243"/>
    </row>
    <row r="12" spans="1:16" ht="18" customHeight="1" x14ac:dyDescent="0.45">
      <c r="A12" s="4"/>
      <c r="B12" s="4"/>
      <c r="C12" s="4"/>
      <c r="D12" s="231"/>
      <c r="E12" s="231"/>
      <c r="F12" s="231"/>
      <c r="G12" s="231"/>
      <c r="H12" s="231"/>
      <c r="I12" s="231"/>
      <c r="J12" s="230"/>
      <c r="K12" s="230"/>
      <c r="L12" s="230"/>
    </row>
    <row r="13" spans="1:16" ht="16.5" customHeight="1" x14ac:dyDescent="0.45">
      <c r="A13" s="4"/>
      <c r="B13" s="4"/>
      <c r="C13" s="4"/>
      <c r="D13" s="231"/>
      <c r="E13" s="231"/>
      <c r="F13" s="231"/>
      <c r="G13" s="231"/>
      <c r="H13" s="231"/>
      <c r="I13" s="231"/>
      <c r="J13" s="180" t="s">
        <v>1147</v>
      </c>
      <c r="K13" s="181"/>
      <c r="L13" s="181"/>
      <c r="M13" s="181"/>
      <c r="N13" s="181"/>
      <c r="O13" s="182"/>
    </row>
    <row r="14" spans="1:16" ht="9.75" customHeight="1" thickBot="1" x14ac:dyDescent="0.35">
      <c r="J14" s="183"/>
      <c r="K14" s="184"/>
      <c r="L14" s="184"/>
      <c r="M14" s="184"/>
      <c r="N14" s="184"/>
      <c r="O14" s="185"/>
    </row>
    <row r="15" spans="1:16" ht="20.25" customHeight="1" x14ac:dyDescent="0.35">
      <c r="A15" s="22"/>
      <c r="B15" s="138" t="s">
        <v>14</v>
      </c>
      <c r="C15" s="139"/>
      <c r="D15" s="139"/>
      <c r="E15" s="139"/>
      <c r="F15" s="140"/>
      <c r="G15" s="124" t="s">
        <v>5</v>
      </c>
      <c r="H15" s="125"/>
      <c r="I15" s="23"/>
      <c r="J15" s="146" t="s">
        <v>15</v>
      </c>
      <c r="K15" s="146" t="s">
        <v>16</v>
      </c>
      <c r="L15" s="146" t="s">
        <v>17</v>
      </c>
      <c r="M15" s="143" t="s">
        <v>18</v>
      </c>
      <c r="N15" s="146" t="s">
        <v>19</v>
      </c>
      <c r="O15" s="148" t="s">
        <v>1146</v>
      </c>
    </row>
    <row r="16" spans="1:16" ht="24.75" customHeight="1" x14ac:dyDescent="0.35">
      <c r="A16" s="24" t="s">
        <v>3</v>
      </c>
      <c r="B16" s="135" t="s">
        <v>4</v>
      </c>
      <c r="C16" s="136"/>
      <c r="D16" s="136"/>
      <c r="E16" s="136"/>
      <c r="F16" s="137"/>
      <c r="G16" s="126"/>
      <c r="H16" s="127"/>
      <c r="I16" s="15" t="s">
        <v>12</v>
      </c>
      <c r="J16" s="147"/>
      <c r="K16" s="147"/>
      <c r="L16" s="147"/>
      <c r="M16" s="144"/>
      <c r="N16" s="147"/>
      <c r="O16" s="149"/>
    </row>
    <row r="17" spans="1:15" ht="14.5" x14ac:dyDescent="0.35">
      <c r="A17" s="13"/>
      <c r="B17" s="121"/>
      <c r="C17" s="122"/>
      <c r="D17" s="122"/>
      <c r="E17" s="122"/>
      <c r="F17" s="123"/>
      <c r="G17" s="113"/>
      <c r="H17" s="114"/>
      <c r="I17" s="71" t="str">
        <f t="shared" ref="I17:I30" si="0">IF(G17, LEFT($L$10,7),"")</f>
        <v/>
      </c>
      <c r="J17" s="54"/>
      <c r="K17" s="34"/>
      <c r="L17" s="35"/>
      <c r="M17" s="34"/>
      <c r="N17" s="37"/>
      <c r="O17" s="39"/>
    </row>
    <row r="18" spans="1:15" ht="14.5" x14ac:dyDescent="0.35">
      <c r="A18" s="11"/>
      <c r="B18" s="121"/>
      <c r="C18" s="122"/>
      <c r="D18" s="122"/>
      <c r="E18" s="122"/>
      <c r="F18" s="123"/>
      <c r="G18" s="113"/>
      <c r="H18" s="114"/>
      <c r="I18" s="71" t="str">
        <f t="shared" si="0"/>
        <v/>
      </c>
      <c r="J18" s="54"/>
      <c r="K18" s="37"/>
      <c r="L18" s="38"/>
      <c r="M18" s="37"/>
      <c r="N18" s="37"/>
      <c r="O18" s="39"/>
    </row>
    <row r="19" spans="1:15" ht="14.5" x14ac:dyDescent="0.35">
      <c r="A19" s="11"/>
      <c r="B19" s="121"/>
      <c r="C19" s="122"/>
      <c r="D19" s="122"/>
      <c r="E19" s="122"/>
      <c r="F19" s="123"/>
      <c r="G19" s="113"/>
      <c r="H19" s="114"/>
      <c r="I19" s="71" t="str">
        <f t="shared" si="0"/>
        <v/>
      </c>
      <c r="J19" s="54"/>
      <c r="K19" s="37"/>
      <c r="L19" s="38"/>
      <c r="M19" s="37"/>
      <c r="N19" s="37"/>
      <c r="O19" s="39"/>
    </row>
    <row r="20" spans="1:15" ht="14.5" x14ac:dyDescent="0.35">
      <c r="A20" s="11"/>
      <c r="B20" s="121"/>
      <c r="C20" s="122"/>
      <c r="D20" s="122"/>
      <c r="E20" s="122"/>
      <c r="F20" s="123"/>
      <c r="G20" s="113"/>
      <c r="H20" s="114"/>
      <c r="I20" s="71" t="str">
        <f t="shared" si="0"/>
        <v/>
      </c>
      <c r="J20" s="54"/>
      <c r="K20" s="37"/>
      <c r="L20" s="38"/>
      <c r="M20" s="37"/>
      <c r="N20" s="37"/>
      <c r="O20" s="39"/>
    </row>
    <row r="21" spans="1:15" ht="14.5" x14ac:dyDescent="0.35">
      <c r="A21" s="11"/>
      <c r="B21" s="121"/>
      <c r="C21" s="122"/>
      <c r="D21" s="122"/>
      <c r="E21" s="122"/>
      <c r="F21" s="123"/>
      <c r="G21" s="113"/>
      <c r="H21" s="114"/>
      <c r="I21" s="71" t="str">
        <f t="shared" si="0"/>
        <v/>
      </c>
      <c r="J21" s="54"/>
      <c r="K21" s="37"/>
      <c r="L21" s="38"/>
      <c r="M21" s="37"/>
      <c r="N21" s="37"/>
      <c r="O21" s="39"/>
    </row>
    <row r="22" spans="1:15" ht="14.5" x14ac:dyDescent="0.35">
      <c r="A22" s="11"/>
      <c r="B22" s="121"/>
      <c r="C22" s="122"/>
      <c r="D22" s="122"/>
      <c r="E22" s="122"/>
      <c r="F22" s="123"/>
      <c r="G22" s="113"/>
      <c r="H22" s="114"/>
      <c r="I22" s="71" t="str">
        <f t="shared" si="0"/>
        <v/>
      </c>
      <c r="J22" s="54"/>
      <c r="K22" s="37"/>
      <c r="L22" s="38"/>
      <c r="M22" s="37"/>
      <c r="N22" s="37"/>
      <c r="O22" s="39"/>
    </row>
    <row r="23" spans="1:15" ht="14.5" x14ac:dyDescent="0.35">
      <c r="A23" s="11"/>
      <c r="B23" s="121"/>
      <c r="C23" s="122"/>
      <c r="D23" s="122"/>
      <c r="E23" s="122"/>
      <c r="F23" s="123"/>
      <c r="G23" s="113"/>
      <c r="H23" s="114"/>
      <c r="I23" s="71" t="str">
        <f t="shared" si="0"/>
        <v/>
      </c>
      <c r="J23" s="54"/>
      <c r="K23" s="37"/>
      <c r="L23" s="38"/>
      <c r="M23" s="37"/>
      <c r="N23" s="37"/>
      <c r="O23" s="39"/>
    </row>
    <row r="24" spans="1:15" ht="14.5" x14ac:dyDescent="0.35">
      <c r="A24" s="11"/>
      <c r="B24" s="121"/>
      <c r="C24" s="122"/>
      <c r="D24" s="122"/>
      <c r="E24" s="122"/>
      <c r="F24" s="123"/>
      <c r="G24" s="113"/>
      <c r="H24" s="114"/>
      <c r="I24" s="71" t="str">
        <f t="shared" si="0"/>
        <v/>
      </c>
      <c r="J24" s="54"/>
      <c r="K24" s="37"/>
      <c r="L24" s="38"/>
      <c r="M24" s="37"/>
      <c r="N24" s="37"/>
      <c r="O24" s="39"/>
    </row>
    <row r="25" spans="1:15" ht="14.5" x14ac:dyDescent="0.35">
      <c r="A25" s="11"/>
      <c r="B25" s="121"/>
      <c r="C25" s="122"/>
      <c r="D25" s="122"/>
      <c r="E25" s="122"/>
      <c r="F25" s="123"/>
      <c r="G25" s="113"/>
      <c r="H25" s="114"/>
      <c r="I25" s="71" t="str">
        <f t="shared" si="0"/>
        <v/>
      </c>
      <c r="J25" s="54"/>
      <c r="K25" s="37"/>
      <c r="L25" s="38"/>
      <c r="M25" s="37"/>
      <c r="N25" s="37"/>
      <c r="O25" s="39"/>
    </row>
    <row r="26" spans="1:15" ht="14.5" x14ac:dyDescent="0.35">
      <c r="A26" s="11"/>
      <c r="B26" s="121"/>
      <c r="C26" s="122"/>
      <c r="D26" s="122"/>
      <c r="E26" s="122"/>
      <c r="F26" s="123"/>
      <c r="G26" s="113"/>
      <c r="H26" s="114"/>
      <c r="I26" s="71" t="str">
        <f t="shared" si="0"/>
        <v/>
      </c>
      <c r="J26" s="54"/>
      <c r="K26" s="37"/>
      <c r="L26" s="38"/>
      <c r="M26" s="37"/>
      <c r="N26" s="37"/>
      <c r="O26" s="39"/>
    </row>
    <row r="27" spans="1:15" ht="14.5" x14ac:dyDescent="0.35">
      <c r="A27" s="11"/>
      <c r="B27" s="121"/>
      <c r="C27" s="122"/>
      <c r="D27" s="122"/>
      <c r="E27" s="122"/>
      <c r="F27" s="123"/>
      <c r="G27" s="113"/>
      <c r="H27" s="114"/>
      <c r="I27" s="71" t="str">
        <f t="shared" si="0"/>
        <v/>
      </c>
      <c r="J27" s="54"/>
      <c r="K27" s="37"/>
      <c r="L27" s="38"/>
      <c r="M27" s="37"/>
      <c r="N27" s="37"/>
      <c r="O27" s="39"/>
    </row>
    <row r="28" spans="1:15" ht="14.5" x14ac:dyDescent="0.35">
      <c r="A28" s="11"/>
      <c r="B28" s="121"/>
      <c r="C28" s="122"/>
      <c r="D28" s="122"/>
      <c r="E28" s="122"/>
      <c r="F28" s="123"/>
      <c r="G28" s="113"/>
      <c r="H28" s="114"/>
      <c r="I28" s="71" t="str">
        <f t="shared" si="0"/>
        <v/>
      </c>
      <c r="J28" s="54"/>
      <c r="K28" s="37"/>
      <c r="L28" s="38"/>
      <c r="M28" s="37"/>
      <c r="N28" s="37"/>
      <c r="O28" s="39"/>
    </row>
    <row r="29" spans="1:15" ht="14.5" x14ac:dyDescent="0.35">
      <c r="A29" s="11"/>
      <c r="B29" s="121"/>
      <c r="C29" s="122"/>
      <c r="D29" s="122"/>
      <c r="E29" s="122"/>
      <c r="F29" s="123"/>
      <c r="G29" s="113"/>
      <c r="H29" s="114"/>
      <c r="I29" s="71" t="str">
        <f t="shared" si="0"/>
        <v/>
      </c>
      <c r="J29" s="54"/>
      <c r="K29" s="37"/>
      <c r="L29" s="38"/>
      <c r="M29" s="37"/>
      <c r="N29" s="37"/>
      <c r="O29" s="39"/>
    </row>
    <row r="30" spans="1:15" ht="14.5" x14ac:dyDescent="0.35">
      <c r="A30" s="11"/>
      <c r="B30" s="121"/>
      <c r="C30" s="122"/>
      <c r="D30" s="122"/>
      <c r="E30" s="122"/>
      <c r="F30" s="123"/>
      <c r="G30" s="113"/>
      <c r="H30" s="114"/>
      <c r="I30" s="71" t="str">
        <f t="shared" si="0"/>
        <v/>
      </c>
      <c r="J30" s="54"/>
      <c r="K30" s="37"/>
      <c r="L30" s="38"/>
      <c r="M30" s="37"/>
      <c r="N30" s="37"/>
      <c r="O30" s="39"/>
    </row>
    <row r="31" spans="1:15" ht="15.5" x14ac:dyDescent="0.35">
      <c r="A31" s="232" t="s">
        <v>3</v>
      </c>
      <c r="B31" s="118" t="s">
        <v>1160</v>
      </c>
      <c r="C31" s="119"/>
      <c r="D31" s="119"/>
      <c r="E31" s="119"/>
      <c r="F31" s="119"/>
      <c r="G31" s="119"/>
      <c r="H31" s="120"/>
      <c r="I31" s="73"/>
      <c r="J31" s="186"/>
      <c r="K31" s="187"/>
      <c r="L31" s="40"/>
      <c r="M31" s="41"/>
      <c r="N31" s="40"/>
      <c r="O31" s="42"/>
    </row>
    <row r="32" spans="1:15" ht="19.5" customHeight="1" x14ac:dyDescent="0.35">
      <c r="A32" s="11"/>
      <c r="B32" s="108" t="s">
        <v>1155</v>
      </c>
      <c r="C32" s="109"/>
      <c r="D32" s="188" t="str">
        <f>IF(C32&gt;0,"Mileage","")</f>
        <v/>
      </c>
      <c r="E32" s="189"/>
      <c r="F32" s="189"/>
      <c r="G32" s="189"/>
      <c r="H32" s="190"/>
      <c r="I32" s="191" t="str">
        <f>IF(H32, LEFT($L$11,7),"")</f>
        <v/>
      </c>
      <c r="K32" s="75"/>
      <c r="L32" s="75"/>
      <c r="M32" s="37"/>
      <c r="N32" s="38"/>
      <c r="O32" s="37"/>
    </row>
    <row r="33" spans="1:16" ht="19.5" customHeight="1" x14ac:dyDescent="0.35">
      <c r="A33" s="74"/>
      <c r="B33" s="108" t="s">
        <v>1156</v>
      </c>
      <c r="C33" s="109"/>
      <c r="D33" s="110"/>
      <c r="E33" s="111"/>
      <c r="F33" s="111"/>
      <c r="G33" s="111"/>
      <c r="H33" s="112"/>
      <c r="I33" s="192"/>
      <c r="J33" s="81"/>
      <c r="K33" s="82"/>
      <c r="L33" s="82"/>
      <c r="M33" s="76"/>
      <c r="N33" s="77"/>
      <c r="O33" s="76"/>
    </row>
    <row r="34" spans="1:16" ht="19.5" customHeight="1" x14ac:dyDescent="0.35">
      <c r="A34" s="74"/>
      <c r="B34" s="108" t="s">
        <v>1159</v>
      </c>
      <c r="C34" s="109"/>
      <c r="D34" s="83" t="b">
        <v>0</v>
      </c>
      <c r="E34" s="85" t="s">
        <v>44</v>
      </c>
      <c r="F34" s="84" t="b">
        <v>0</v>
      </c>
      <c r="G34" s="87" t="s">
        <v>45</v>
      </c>
      <c r="H34" s="193"/>
      <c r="I34" s="192"/>
      <c r="J34" s="81"/>
      <c r="K34" s="82"/>
      <c r="L34" s="82"/>
      <c r="M34" s="76"/>
      <c r="N34" s="77"/>
      <c r="O34" s="76"/>
    </row>
    <row r="35" spans="1:16" ht="19.5" customHeight="1" thickBot="1" x14ac:dyDescent="0.4">
      <c r="A35" s="12"/>
      <c r="B35" s="150" t="s">
        <v>1157</v>
      </c>
      <c r="C35" s="151"/>
      <c r="D35" s="194"/>
      <c r="E35" s="195"/>
      <c r="F35" s="196"/>
      <c r="G35" s="86">
        <v>0.7</v>
      </c>
      <c r="H35" s="28">
        <f>D35*G35</f>
        <v>0</v>
      </c>
      <c r="I35" s="197" t="str">
        <f>IF(H35, LEFT($L$11,7),"")</f>
        <v/>
      </c>
      <c r="J35" s="67"/>
      <c r="K35" s="55"/>
      <c r="L35" s="55"/>
      <c r="M35" s="43"/>
      <c r="N35" s="44"/>
      <c r="O35" s="43"/>
      <c r="P35" s="65"/>
    </row>
    <row r="36" spans="1:16" ht="15.5" customHeight="1" x14ac:dyDescent="0.35">
      <c r="A36" s="198" t="s">
        <v>1158</v>
      </c>
      <c r="B36" s="199"/>
      <c r="C36" s="199"/>
      <c r="D36" s="199"/>
      <c r="E36" s="199"/>
      <c r="F36" s="200"/>
      <c r="G36" s="158" t="s">
        <v>27</v>
      </c>
      <c r="H36" s="242"/>
      <c r="I36" s="233"/>
      <c r="J36" s="234"/>
      <c r="K36" s="234"/>
      <c r="L36" s="234"/>
    </row>
    <row r="37" spans="1:16" ht="16" thickBot="1" x14ac:dyDescent="0.4">
      <c r="A37" s="235"/>
      <c r="B37" s="236"/>
      <c r="C37" s="236"/>
      <c r="D37" s="236"/>
      <c r="E37" s="236"/>
      <c r="F37" s="237"/>
      <c r="G37" s="159"/>
      <c r="H37" s="72">
        <f>(SUM(G17:H30))+H35</f>
        <v>0</v>
      </c>
      <c r="J37" s="238"/>
      <c r="K37" s="238"/>
      <c r="L37" s="238"/>
    </row>
    <row r="38" spans="1:16" ht="16" thickBot="1" x14ac:dyDescent="0.4">
      <c r="A38" s="88"/>
      <c r="B38" s="20"/>
      <c r="C38" s="20"/>
      <c r="D38" s="20"/>
      <c r="E38" s="20"/>
      <c r="F38" s="20"/>
      <c r="G38" s="29"/>
      <c r="H38" s="29"/>
      <c r="I38" s="239"/>
      <c r="J38" s="238"/>
      <c r="K38" s="238"/>
      <c r="L38" s="240"/>
    </row>
    <row r="39" spans="1:16" ht="16.5" customHeight="1" thickBot="1" x14ac:dyDescent="0.35">
      <c r="A39" s="115" t="s">
        <v>1151</v>
      </c>
      <c r="B39" s="116"/>
      <c r="C39" s="116"/>
      <c r="D39" s="116"/>
      <c r="E39" s="116"/>
      <c r="F39" s="116"/>
      <c r="G39" s="116"/>
      <c r="H39" s="116"/>
      <c r="I39" s="116"/>
      <c r="J39" s="116"/>
      <c r="K39" s="116"/>
      <c r="L39" s="116"/>
      <c r="M39" s="116"/>
      <c r="N39" s="116"/>
      <c r="O39" s="117"/>
    </row>
    <row r="40" spans="1:16" ht="16.5" customHeight="1" thickBot="1" x14ac:dyDescent="0.4">
      <c r="A40" s="105" t="s">
        <v>24</v>
      </c>
      <c r="B40" s="106"/>
      <c r="C40" s="106"/>
      <c r="D40" s="106"/>
      <c r="E40" s="106"/>
      <c r="F40" s="106"/>
      <c r="G40" s="106"/>
      <c r="H40" s="106"/>
      <c r="I40" s="106"/>
      <c r="J40" s="106"/>
      <c r="K40" s="106"/>
      <c r="L40" s="106"/>
      <c r="M40" s="106"/>
      <c r="N40" s="106"/>
      <c r="O40" s="107"/>
    </row>
    <row r="42" spans="1:16" ht="15.5" x14ac:dyDescent="0.35">
      <c r="O42" s="241"/>
      <c r="P42" s="10"/>
    </row>
  </sheetData>
  <sheetProtection algorithmName="SHA-512" hashValue="tTgpuqyKq+yfOHIv56AE9i2N4tIsCux8ca62zB2zCVfwmPb7jw7MkEISXzCJsnJnDotyGuaY0LrwRg0J22sLHg==" saltValue="MXisTBK6U2ViVIhcIrHcPQ==" spinCount="100000" sheet="1" selectLockedCells="1"/>
  <mergeCells count="62">
    <mergeCell ref="A39:O39"/>
    <mergeCell ref="A40:O40"/>
    <mergeCell ref="L10:O10"/>
    <mergeCell ref="D8:G8"/>
    <mergeCell ref="D1:O2"/>
    <mergeCell ref="D3:O3"/>
    <mergeCell ref="D4:O4"/>
    <mergeCell ref="G36:G37"/>
    <mergeCell ref="B20:F20"/>
    <mergeCell ref="B29:F29"/>
    <mergeCell ref="B23:F23"/>
    <mergeCell ref="B21:F21"/>
    <mergeCell ref="B22:F22"/>
    <mergeCell ref="B26:F26"/>
    <mergeCell ref="B27:F27"/>
    <mergeCell ref="B28:F28"/>
    <mergeCell ref="A36:F37"/>
    <mergeCell ref="B30:F30"/>
    <mergeCell ref="B24:F24"/>
    <mergeCell ref="B25:F25"/>
    <mergeCell ref="G25:H25"/>
    <mergeCell ref="G26:H26"/>
    <mergeCell ref="G27:H27"/>
    <mergeCell ref="G28:H28"/>
    <mergeCell ref="G29:H29"/>
    <mergeCell ref="G30:H30"/>
    <mergeCell ref="B32:C32"/>
    <mergeCell ref="D32:H32"/>
    <mergeCell ref="B33:C33"/>
    <mergeCell ref="D33:H33"/>
    <mergeCell ref="D35:F35"/>
    <mergeCell ref="B34:C34"/>
    <mergeCell ref="J15:J16"/>
    <mergeCell ref="K15:K16"/>
    <mergeCell ref="B15:F15"/>
    <mergeCell ref="J13:O14"/>
    <mergeCell ref="L6:M6"/>
    <mergeCell ref="O15:O16"/>
    <mergeCell ref="B16:F16"/>
    <mergeCell ref="L15:L16"/>
    <mergeCell ref="M15:M16"/>
    <mergeCell ref="N15:N16"/>
    <mergeCell ref="B17:F17"/>
    <mergeCell ref="B18:F18"/>
    <mergeCell ref="B19:F19"/>
    <mergeCell ref="A10:B10"/>
    <mergeCell ref="A6:B6"/>
    <mergeCell ref="A11:C11"/>
    <mergeCell ref="D6:I6"/>
    <mergeCell ref="D10:G10"/>
    <mergeCell ref="D11:G11"/>
    <mergeCell ref="G15:H16"/>
    <mergeCell ref="G17:H17"/>
    <mergeCell ref="G18:H18"/>
    <mergeCell ref="G19:H19"/>
    <mergeCell ref="B35:C35"/>
    <mergeCell ref="B31:H31"/>
    <mergeCell ref="G20:H20"/>
    <mergeCell ref="G21:H21"/>
    <mergeCell ref="G22:H22"/>
    <mergeCell ref="G23:H23"/>
    <mergeCell ref="G24:H24"/>
  </mergeCells>
  <dataValidations xWindow="691" yWindow="563" count="1">
    <dataValidation allowBlank="1" showErrorMessage="1" sqref="D32 G34:H35" xr:uid="{00000000-0002-0000-0200-000000000000}"/>
  </dataValidations>
  <printOptions horizontalCentered="1" verticalCentered="1"/>
  <pageMargins left="0.45" right="0.2" top="0.25" bottom="0.25" header="0.3" footer="0.3"/>
  <pageSetup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topLeftCell="A2" workbookViewId="0">
      <selection activeCell="A13" sqref="A13"/>
    </sheetView>
  </sheetViews>
  <sheetFormatPr defaultColWidth="8" defaultRowHeight="12.5" x14ac:dyDescent="0.25"/>
  <cols>
    <col min="1" max="1" width="33.1796875" style="7" customWidth="1"/>
    <col min="2" max="12" width="23.453125" style="7" customWidth="1"/>
    <col min="13" max="16384" width="8" style="7"/>
  </cols>
  <sheetData>
    <row r="1" spans="1:12" ht="26" x14ac:dyDescent="0.25">
      <c r="A1" s="6" t="s">
        <v>28</v>
      </c>
      <c r="B1" s="6" t="s">
        <v>29</v>
      </c>
      <c r="C1" s="6" t="s">
        <v>30</v>
      </c>
      <c r="D1" s="6" t="s">
        <v>31</v>
      </c>
      <c r="E1" s="6" t="s">
        <v>32</v>
      </c>
      <c r="F1" s="6" t="s">
        <v>33</v>
      </c>
      <c r="G1" s="6" t="s">
        <v>34</v>
      </c>
      <c r="H1" s="6" t="s">
        <v>35</v>
      </c>
      <c r="I1" s="6" t="s">
        <v>36</v>
      </c>
      <c r="J1" s="6" t="s">
        <v>37</v>
      </c>
      <c r="K1" s="6" t="s">
        <v>38</v>
      </c>
      <c r="L1" s="6" t="s">
        <v>39</v>
      </c>
    </row>
    <row r="2" spans="1:12" x14ac:dyDescent="0.25">
      <c r="A2" s="8" t="s">
        <v>40</v>
      </c>
      <c r="C2" s="8" t="s">
        <v>41</v>
      </c>
      <c r="D2" s="8" t="s">
        <v>42</v>
      </c>
      <c r="E2" s="8" t="s">
        <v>43</v>
      </c>
      <c r="F2" s="9" t="s">
        <v>44</v>
      </c>
      <c r="G2" s="8" t="s">
        <v>40</v>
      </c>
      <c r="H2" s="9" t="s">
        <v>45</v>
      </c>
      <c r="I2" s="9" t="s">
        <v>45</v>
      </c>
      <c r="L2" s="9" t="s">
        <v>45</v>
      </c>
    </row>
    <row r="3" spans="1:12" ht="25" x14ac:dyDescent="0.25">
      <c r="A3" s="8" t="s">
        <v>46</v>
      </c>
      <c r="C3" s="8" t="s">
        <v>41</v>
      </c>
      <c r="D3" s="8" t="s">
        <v>42</v>
      </c>
      <c r="E3" s="8" t="s">
        <v>47</v>
      </c>
      <c r="F3" s="9" t="s">
        <v>44</v>
      </c>
      <c r="G3" s="8" t="s">
        <v>46</v>
      </c>
      <c r="H3" s="9" t="s">
        <v>45</v>
      </c>
      <c r="I3" s="9" t="s">
        <v>45</v>
      </c>
      <c r="L3" s="9" t="s">
        <v>45</v>
      </c>
    </row>
    <row r="4" spans="1:12" ht="50" x14ac:dyDescent="0.25">
      <c r="A4" s="8" t="s">
        <v>48</v>
      </c>
      <c r="C4" s="8" t="s">
        <v>49</v>
      </c>
      <c r="D4" s="8" t="s">
        <v>42</v>
      </c>
      <c r="E4" s="8" t="s">
        <v>50</v>
      </c>
      <c r="F4" s="9" t="s">
        <v>44</v>
      </c>
      <c r="G4" s="8" t="s">
        <v>51</v>
      </c>
      <c r="H4" s="9" t="s">
        <v>45</v>
      </c>
      <c r="I4" s="9" t="s">
        <v>45</v>
      </c>
      <c r="L4" s="9" t="s">
        <v>45</v>
      </c>
    </row>
    <row r="5" spans="1:12" x14ac:dyDescent="0.25">
      <c r="A5" s="8" t="s">
        <v>52</v>
      </c>
      <c r="C5" s="8" t="s">
        <v>52</v>
      </c>
      <c r="D5" s="8" t="s">
        <v>42</v>
      </c>
      <c r="E5" s="8" t="s">
        <v>53</v>
      </c>
      <c r="F5" s="9" t="s">
        <v>44</v>
      </c>
      <c r="G5" s="8" t="s">
        <v>52</v>
      </c>
      <c r="H5" s="9" t="s">
        <v>44</v>
      </c>
      <c r="I5" s="9" t="s">
        <v>44</v>
      </c>
      <c r="L5" s="9" t="s">
        <v>45</v>
      </c>
    </row>
    <row r="6" spans="1:12" ht="14.5" x14ac:dyDescent="0.25">
      <c r="A6" s="53" t="s">
        <v>52</v>
      </c>
      <c r="C6" s="53" t="s">
        <v>52</v>
      </c>
      <c r="D6" s="53" t="s">
        <v>42</v>
      </c>
      <c r="E6" s="53" t="s">
        <v>53</v>
      </c>
    </row>
    <row r="7" spans="1:12" ht="25" x14ac:dyDescent="0.25">
      <c r="A7" s="8" t="s">
        <v>54</v>
      </c>
      <c r="C7" s="8" t="s">
        <v>52</v>
      </c>
      <c r="D7" s="8" t="s">
        <v>42</v>
      </c>
      <c r="E7" s="8" t="s">
        <v>55</v>
      </c>
      <c r="F7" s="9" t="s">
        <v>44</v>
      </c>
      <c r="G7" s="8" t="s">
        <v>56</v>
      </c>
      <c r="H7" s="9" t="s">
        <v>44</v>
      </c>
      <c r="I7" s="9" t="s">
        <v>44</v>
      </c>
      <c r="L7" s="9" t="s">
        <v>45</v>
      </c>
    </row>
    <row r="8" spans="1:12" ht="14.5" x14ac:dyDescent="0.25">
      <c r="A8" s="53" t="s">
        <v>54</v>
      </c>
      <c r="B8" s="53" t="s">
        <v>52</v>
      </c>
      <c r="C8" s="53" t="s">
        <v>42</v>
      </c>
      <c r="D8" s="53" t="s">
        <v>55</v>
      </c>
    </row>
    <row r="9" spans="1:12" ht="14.5" x14ac:dyDescent="0.25">
      <c r="A9" s="53" t="s">
        <v>57</v>
      </c>
      <c r="C9" s="53" t="s">
        <v>52</v>
      </c>
      <c r="D9" s="53" t="s">
        <v>42</v>
      </c>
      <c r="E9" s="53" t="s">
        <v>58</v>
      </c>
    </row>
    <row r="10" spans="1:12" ht="14.5" x14ac:dyDescent="0.25">
      <c r="A10" s="53" t="s">
        <v>59</v>
      </c>
      <c r="C10" s="53" t="s">
        <v>52</v>
      </c>
      <c r="D10" s="53" t="s">
        <v>42</v>
      </c>
      <c r="E10" s="53" t="s">
        <v>60</v>
      </c>
    </row>
    <row r="11" spans="1:12" ht="14.5" x14ac:dyDescent="0.25">
      <c r="A11" s="53" t="s">
        <v>61</v>
      </c>
      <c r="B11" s="53" t="s">
        <v>52</v>
      </c>
      <c r="C11" s="53" t="s">
        <v>42</v>
      </c>
      <c r="D11" s="53" t="s">
        <v>62</v>
      </c>
    </row>
    <row r="12" spans="1:12" ht="409.5" x14ac:dyDescent="0.25">
      <c r="A12" s="8" t="s">
        <v>63</v>
      </c>
      <c r="C12" s="8" t="s">
        <v>41</v>
      </c>
      <c r="D12" s="8" t="s">
        <v>42</v>
      </c>
      <c r="E12" s="8" t="s">
        <v>64</v>
      </c>
      <c r="F12" s="9" t="s">
        <v>44</v>
      </c>
      <c r="G12" s="8" t="s">
        <v>65</v>
      </c>
      <c r="H12" s="9" t="s">
        <v>45</v>
      </c>
      <c r="I12" s="9" t="s">
        <v>45</v>
      </c>
      <c r="L12" s="9" t="s">
        <v>45</v>
      </c>
    </row>
    <row r="13" spans="1:12" x14ac:dyDescent="0.25">
      <c r="A13" s="8" t="s">
        <v>66</v>
      </c>
      <c r="C13" s="8" t="s">
        <v>52</v>
      </c>
      <c r="D13" s="8" t="s">
        <v>42</v>
      </c>
      <c r="E13" s="8" t="s">
        <v>67</v>
      </c>
      <c r="F13" s="9" t="s">
        <v>44</v>
      </c>
      <c r="G13" s="8" t="s">
        <v>68</v>
      </c>
      <c r="H13" s="9" t="s">
        <v>44</v>
      </c>
      <c r="I13" s="9" t="s">
        <v>45</v>
      </c>
      <c r="L13" s="9" t="s">
        <v>45</v>
      </c>
    </row>
  </sheetData>
  <autoFilter ref="A1:L8" xr:uid="{00000000-0009-0000-0000-000003000000}"/>
  <sortState xmlns:xlrd2="http://schemas.microsoft.com/office/spreadsheetml/2017/richdata2" ref="A2:L13">
    <sortCondition ref="A2:A13"/>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94BA-88B0-42C6-A67A-CAF4D8C49365}">
  <dimension ref="A1:O242"/>
  <sheetViews>
    <sheetView topLeftCell="A206" workbookViewId="0">
      <selection activeCell="A207" sqref="A207"/>
    </sheetView>
  </sheetViews>
  <sheetFormatPr defaultColWidth="9.1796875" defaultRowHeight="12.5" x14ac:dyDescent="0.25"/>
  <cols>
    <col min="1" max="15" width="23" style="57" customWidth="1"/>
    <col min="16" max="16384" width="9.1796875" style="57"/>
  </cols>
  <sheetData>
    <row r="1" spans="1:15" ht="13" x14ac:dyDescent="0.25">
      <c r="A1" s="61" t="s">
        <v>1139</v>
      </c>
      <c r="B1" s="61"/>
      <c r="C1" s="61"/>
      <c r="D1" s="61"/>
      <c r="E1" s="61"/>
      <c r="F1" s="61"/>
      <c r="G1" s="61"/>
      <c r="H1" s="61"/>
      <c r="I1" s="61"/>
      <c r="J1" s="61"/>
      <c r="K1" s="61"/>
      <c r="L1" s="61"/>
      <c r="M1" s="61"/>
      <c r="N1" s="61"/>
      <c r="O1" s="61"/>
    </row>
    <row r="2" spans="1:15" ht="13" x14ac:dyDescent="0.25">
      <c r="A2" s="60" t="s">
        <v>1138</v>
      </c>
      <c r="B2" s="60" t="s">
        <v>1138</v>
      </c>
      <c r="C2" s="60" t="s">
        <v>1138</v>
      </c>
      <c r="D2" s="60" t="s">
        <v>1138</v>
      </c>
      <c r="E2" s="60" t="s">
        <v>1138</v>
      </c>
      <c r="F2" s="60" t="s">
        <v>1138</v>
      </c>
      <c r="G2" s="60" t="s">
        <v>1138</v>
      </c>
      <c r="H2" s="60" t="s">
        <v>1138</v>
      </c>
      <c r="I2" s="60" t="s">
        <v>1138</v>
      </c>
      <c r="J2" s="60" t="s">
        <v>1138</v>
      </c>
      <c r="K2" s="60" t="s">
        <v>1138</v>
      </c>
      <c r="L2" s="60" t="s">
        <v>1138</v>
      </c>
      <c r="M2" s="60" t="s">
        <v>1138</v>
      </c>
      <c r="N2" s="160" t="s">
        <v>561</v>
      </c>
      <c r="O2" s="160"/>
    </row>
    <row r="3" spans="1:15" ht="26" x14ac:dyDescent="0.25">
      <c r="A3" s="60" t="s">
        <v>69</v>
      </c>
      <c r="B3" s="60" t="s">
        <v>32</v>
      </c>
      <c r="C3" s="60" t="s">
        <v>70</v>
      </c>
      <c r="D3" s="60" t="s">
        <v>71</v>
      </c>
      <c r="E3" s="60" t="s">
        <v>562</v>
      </c>
      <c r="F3" s="60" t="s">
        <v>72</v>
      </c>
      <c r="G3" s="60" t="s">
        <v>73</v>
      </c>
      <c r="H3" s="60" t="s">
        <v>1137</v>
      </c>
      <c r="I3" s="60" t="s">
        <v>74</v>
      </c>
      <c r="J3" s="60" t="s">
        <v>75</v>
      </c>
      <c r="K3" s="60" t="s">
        <v>1136</v>
      </c>
      <c r="L3" s="60" t="s">
        <v>76</v>
      </c>
      <c r="M3" s="60" t="s">
        <v>77</v>
      </c>
      <c r="N3" s="60" t="s">
        <v>78</v>
      </c>
      <c r="O3" s="60" t="s">
        <v>79</v>
      </c>
    </row>
    <row r="4" spans="1:15" ht="162.5" x14ac:dyDescent="0.25">
      <c r="A4" s="58" t="s">
        <v>80</v>
      </c>
      <c r="B4" s="58" t="s">
        <v>82</v>
      </c>
      <c r="C4" s="58" t="s">
        <v>82</v>
      </c>
      <c r="D4" s="58" t="s">
        <v>12</v>
      </c>
      <c r="E4" s="59"/>
      <c r="F4" s="58" t="s">
        <v>83</v>
      </c>
      <c r="G4" s="58" t="s">
        <v>84</v>
      </c>
      <c r="H4" s="58" t="s">
        <v>879</v>
      </c>
      <c r="I4" s="58" t="s">
        <v>1039</v>
      </c>
      <c r="J4" s="58" t="s">
        <v>1038</v>
      </c>
      <c r="K4" s="58"/>
      <c r="L4" s="58" t="s">
        <v>85</v>
      </c>
      <c r="M4" s="58" t="s">
        <v>86</v>
      </c>
      <c r="N4" s="58"/>
      <c r="O4" s="58"/>
    </row>
    <row r="5" spans="1:15" ht="37.5" x14ac:dyDescent="0.25">
      <c r="A5" s="58" t="s">
        <v>1080</v>
      </c>
      <c r="B5" s="58" t="s">
        <v>200</v>
      </c>
      <c r="C5" s="58" t="s">
        <v>200</v>
      </c>
      <c r="D5" s="58" t="s">
        <v>12</v>
      </c>
      <c r="E5" s="59"/>
      <c r="F5" s="58" t="s">
        <v>116</v>
      </c>
      <c r="G5" s="58" t="s">
        <v>880</v>
      </c>
      <c r="H5" s="58" t="s">
        <v>879</v>
      </c>
      <c r="I5" s="58" t="s">
        <v>879</v>
      </c>
      <c r="J5" s="58" t="s">
        <v>880</v>
      </c>
      <c r="K5" s="58"/>
      <c r="L5" s="58" t="s">
        <v>85</v>
      </c>
      <c r="M5" s="58" t="s">
        <v>128</v>
      </c>
      <c r="N5" s="58"/>
      <c r="O5" s="58"/>
    </row>
    <row r="6" spans="1:15" ht="37.5" x14ac:dyDescent="0.25">
      <c r="A6" s="58" t="s">
        <v>89</v>
      </c>
      <c r="B6" s="58" t="s">
        <v>90</v>
      </c>
      <c r="C6" s="58" t="s">
        <v>90</v>
      </c>
      <c r="D6" s="58" t="s">
        <v>12</v>
      </c>
      <c r="E6" s="59"/>
      <c r="F6" s="58" t="s">
        <v>91</v>
      </c>
      <c r="G6" s="58" t="s">
        <v>880</v>
      </c>
      <c r="H6" s="58" t="s">
        <v>879</v>
      </c>
      <c r="I6" s="58" t="s">
        <v>879</v>
      </c>
      <c r="J6" s="58" t="s">
        <v>942</v>
      </c>
      <c r="K6" s="58"/>
      <c r="L6" s="58" t="s">
        <v>85</v>
      </c>
      <c r="M6" s="58" t="s">
        <v>86</v>
      </c>
      <c r="N6" s="58"/>
      <c r="O6" s="58"/>
    </row>
    <row r="7" spans="1:15" ht="75" x14ac:dyDescent="0.25">
      <c r="A7" s="58" t="s">
        <v>92</v>
      </c>
      <c r="B7" s="58" t="s">
        <v>93</v>
      </c>
      <c r="C7" s="58" t="s">
        <v>93</v>
      </c>
      <c r="D7" s="58" t="s">
        <v>12</v>
      </c>
      <c r="E7" s="59"/>
      <c r="F7" s="58" t="s">
        <v>87</v>
      </c>
      <c r="G7" s="58" t="s">
        <v>810</v>
      </c>
      <c r="H7" s="58" t="s">
        <v>810</v>
      </c>
      <c r="I7" s="58" t="s">
        <v>855</v>
      </c>
      <c r="J7" s="58" t="s">
        <v>1118</v>
      </c>
      <c r="K7" s="58"/>
      <c r="L7" s="58" t="s">
        <v>85</v>
      </c>
      <c r="M7" s="58" t="s">
        <v>86</v>
      </c>
      <c r="N7" s="58"/>
      <c r="O7" s="58"/>
    </row>
    <row r="8" spans="1:15" ht="87.5" x14ac:dyDescent="0.25">
      <c r="A8" s="58" t="s">
        <v>94</v>
      </c>
      <c r="B8" s="58" t="s">
        <v>95</v>
      </c>
      <c r="C8" s="58" t="s">
        <v>95</v>
      </c>
      <c r="D8" s="58" t="s">
        <v>12</v>
      </c>
      <c r="E8" s="59"/>
      <c r="F8" s="58" t="s">
        <v>96</v>
      </c>
      <c r="G8" s="58" t="s">
        <v>97</v>
      </c>
      <c r="H8" s="58" t="s">
        <v>947</v>
      </c>
      <c r="I8" s="58" t="s">
        <v>1124</v>
      </c>
      <c r="J8" s="58" t="s">
        <v>1123</v>
      </c>
      <c r="K8" s="58"/>
      <c r="L8" s="58" t="s">
        <v>85</v>
      </c>
      <c r="M8" s="58" t="s">
        <v>98</v>
      </c>
      <c r="N8" s="58"/>
      <c r="O8" s="58"/>
    </row>
    <row r="9" spans="1:15" ht="37.5" x14ac:dyDescent="0.25">
      <c r="A9" s="58" t="s">
        <v>99</v>
      </c>
      <c r="B9" s="58" t="s">
        <v>100</v>
      </c>
      <c r="C9" s="58" t="s">
        <v>100</v>
      </c>
      <c r="D9" s="58" t="s">
        <v>12</v>
      </c>
      <c r="E9" s="59"/>
      <c r="F9" s="58" t="s">
        <v>101</v>
      </c>
      <c r="G9" s="58" t="s">
        <v>170</v>
      </c>
      <c r="H9" s="58" t="s">
        <v>879</v>
      </c>
      <c r="I9" s="58" t="s">
        <v>170</v>
      </c>
      <c r="J9" s="58" t="s">
        <v>965</v>
      </c>
      <c r="K9" s="58"/>
      <c r="L9" s="58" t="s">
        <v>102</v>
      </c>
      <c r="M9" s="58" t="s">
        <v>781</v>
      </c>
      <c r="N9" s="58"/>
      <c r="O9" s="58"/>
    </row>
    <row r="10" spans="1:15" ht="87.5" x14ac:dyDescent="0.25">
      <c r="A10" s="58" t="s">
        <v>107</v>
      </c>
      <c r="B10" s="58" t="s">
        <v>108</v>
      </c>
      <c r="C10" s="58" t="s">
        <v>108</v>
      </c>
      <c r="D10" s="58" t="s">
        <v>12</v>
      </c>
      <c r="E10" s="59"/>
      <c r="F10" s="58" t="s">
        <v>104</v>
      </c>
      <c r="G10" s="58" t="s">
        <v>920</v>
      </c>
      <c r="H10" s="58" t="s">
        <v>487</v>
      </c>
      <c r="I10" s="58" t="s">
        <v>919</v>
      </c>
      <c r="J10" s="58" t="s">
        <v>835</v>
      </c>
      <c r="K10" s="58"/>
      <c r="L10" s="58" t="s">
        <v>85</v>
      </c>
      <c r="M10" s="58" t="s">
        <v>106</v>
      </c>
      <c r="N10" s="58"/>
      <c r="O10" s="58"/>
    </row>
    <row r="11" spans="1:15" ht="50" x14ac:dyDescent="0.25">
      <c r="A11" s="58" t="s">
        <v>1013</v>
      </c>
      <c r="B11" s="58" t="s">
        <v>109</v>
      </c>
      <c r="C11" s="58" t="s">
        <v>109</v>
      </c>
      <c r="D11" s="58" t="s">
        <v>12</v>
      </c>
      <c r="E11" s="59"/>
      <c r="F11" s="58" t="s">
        <v>104</v>
      </c>
      <c r="G11" s="58" t="s">
        <v>835</v>
      </c>
      <c r="H11" s="58" t="s">
        <v>487</v>
      </c>
      <c r="I11" s="58" t="s">
        <v>831</v>
      </c>
      <c r="J11" s="58" t="s">
        <v>835</v>
      </c>
      <c r="K11" s="58" t="s">
        <v>831</v>
      </c>
      <c r="L11" s="58" t="s">
        <v>85</v>
      </c>
      <c r="M11" s="58" t="s">
        <v>106</v>
      </c>
      <c r="N11" s="58"/>
      <c r="O11" s="58"/>
    </row>
    <row r="12" spans="1:15" ht="37.5" x14ac:dyDescent="0.25">
      <c r="A12" s="58" t="s">
        <v>110</v>
      </c>
      <c r="B12" s="58" t="s">
        <v>111</v>
      </c>
      <c r="C12" s="58" t="s">
        <v>111</v>
      </c>
      <c r="D12" s="58" t="s">
        <v>12</v>
      </c>
      <c r="E12" s="59"/>
      <c r="F12" s="58" t="s">
        <v>125</v>
      </c>
      <c r="G12" s="58" t="s">
        <v>112</v>
      </c>
      <c r="H12" s="58" t="s">
        <v>879</v>
      </c>
      <c r="I12" s="58" t="s">
        <v>1075</v>
      </c>
      <c r="J12" s="58" t="s">
        <v>1075</v>
      </c>
      <c r="K12" s="58" t="s">
        <v>1075</v>
      </c>
      <c r="L12" s="58" t="s">
        <v>85</v>
      </c>
      <c r="M12" s="58" t="s">
        <v>113</v>
      </c>
      <c r="N12" s="58"/>
      <c r="O12" s="58"/>
    </row>
    <row r="13" spans="1:15" ht="112.5" x14ac:dyDescent="0.25">
      <c r="A13" s="58" t="s">
        <v>114</v>
      </c>
      <c r="B13" s="58" t="s">
        <v>115</v>
      </c>
      <c r="C13" s="58" t="s">
        <v>115</v>
      </c>
      <c r="D13" s="58" t="s">
        <v>12</v>
      </c>
      <c r="E13" s="59"/>
      <c r="F13" s="58" t="s">
        <v>83</v>
      </c>
      <c r="G13" s="58" t="s">
        <v>930</v>
      </c>
      <c r="H13" s="58" t="s">
        <v>879</v>
      </c>
      <c r="I13" s="58" t="s">
        <v>931</v>
      </c>
      <c r="J13" s="58" t="s">
        <v>930</v>
      </c>
      <c r="K13" s="58"/>
      <c r="L13" s="58" t="s">
        <v>85</v>
      </c>
      <c r="M13" s="58" t="s">
        <v>113</v>
      </c>
      <c r="N13" s="58"/>
      <c r="O13" s="58"/>
    </row>
    <row r="14" spans="1:15" ht="87.5" x14ac:dyDescent="0.25">
      <c r="A14" s="58" t="s">
        <v>117</v>
      </c>
      <c r="B14" s="58" t="s">
        <v>118</v>
      </c>
      <c r="C14" s="58" t="s">
        <v>118</v>
      </c>
      <c r="D14" s="58" t="s">
        <v>12</v>
      </c>
      <c r="E14" s="59"/>
      <c r="F14" s="58" t="s">
        <v>104</v>
      </c>
      <c r="G14" s="58" t="s">
        <v>105</v>
      </c>
      <c r="H14" s="58" t="s">
        <v>487</v>
      </c>
      <c r="I14" s="58" t="s">
        <v>1098</v>
      </c>
      <c r="J14" s="58" t="s">
        <v>920</v>
      </c>
      <c r="K14" s="58"/>
      <c r="L14" s="58" t="s">
        <v>119</v>
      </c>
      <c r="M14" s="58" t="s">
        <v>106</v>
      </c>
      <c r="N14" s="58"/>
      <c r="O14" s="58"/>
    </row>
    <row r="15" spans="1:15" ht="50" x14ac:dyDescent="0.25">
      <c r="A15" s="58" t="s">
        <v>120</v>
      </c>
      <c r="B15" s="58" t="s">
        <v>122</v>
      </c>
      <c r="C15" s="58" t="s">
        <v>122</v>
      </c>
      <c r="D15" s="58" t="s">
        <v>12</v>
      </c>
      <c r="E15" s="59"/>
      <c r="F15" s="58" t="s">
        <v>104</v>
      </c>
      <c r="G15" s="58" t="s">
        <v>835</v>
      </c>
      <c r="H15" s="58" t="s">
        <v>487</v>
      </c>
      <c r="I15" s="58" t="s">
        <v>835</v>
      </c>
      <c r="J15" s="58" t="s">
        <v>835</v>
      </c>
      <c r="K15" s="58"/>
      <c r="L15" s="58" t="s">
        <v>85</v>
      </c>
      <c r="M15" s="58" t="s">
        <v>106</v>
      </c>
      <c r="N15" s="58"/>
      <c r="O15" s="58"/>
    </row>
    <row r="16" spans="1:15" ht="50" x14ac:dyDescent="0.25">
      <c r="A16" s="58" t="s">
        <v>1017</v>
      </c>
      <c r="B16" s="58" t="s">
        <v>1016</v>
      </c>
      <c r="C16" s="58" t="s">
        <v>1016</v>
      </c>
      <c r="D16" s="58" t="s">
        <v>12</v>
      </c>
      <c r="E16" s="59"/>
      <c r="F16" s="58" t="s">
        <v>104</v>
      </c>
      <c r="G16" s="58" t="s">
        <v>835</v>
      </c>
      <c r="H16" s="58" t="s">
        <v>487</v>
      </c>
      <c r="I16" s="58" t="s">
        <v>835</v>
      </c>
      <c r="J16" s="58" t="s">
        <v>835</v>
      </c>
      <c r="K16" s="58"/>
      <c r="L16" s="58" t="s">
        <v>85</v>
      </c>
      <c r="M16" s="58" t="s">
        <v>106</v>
      </c>
      <c r="N16" s="58"/>
      <c r="O16" s="58"/>
    </row>
    <row r="17" spans="1:15" ht="62.5" x14ac:dyDescent="0.25">
      <c r="A17" s="58" t="s">
        <v>123</v>
      </c>
      <c r="B17" s="58" t="s">
        <v>124</v>
      </c>
      <c r="C17" s="58" t="s">
        <v>124</v>
      </c>
      <c r="D17" s="58" t="s">
        <v>12</v>
      </c>
      <c r="E17" s="59"/>
      <c r="F17" s="58" t="s">
        <v>1078</v>
      </c>
      <c r="G17" s="58" t="s">
        <v>1115</v>
      </c>
      <c r="H17" s="58" t="s">
        <v>879</v>
      </c>
      <c r="I17" s="58" t="s">
        <v>1077</v>
      </c>
      <c r="J17" s="58" t="s">
        <v>1076</v>
      </c>
      <c r="K17" s="58" t="s">
        <v>1076</v>
      </c>
      <c r="L17" s="58" t="s">
        <v>85</v>
      </c>
      <c r="M17" s="58" t="s">
        <v>113</v>
      </c>
      <c r="N17" s="58"/>
      <c r="O17" s="58"/>
    </row>
    <row r="18" spans="1:15" ht="50" x14ac:dyDescent="0.25">
      <c r="A18" s="58" t="s">
        <v>576</v>
      </c>
      <c r="B18" s="58" t="s">
        <v>873</v>
      </c>
      <c r="C18" s="58" t="s">
        <v>873</v>
      </c>
      <c r="D18" s="58" t="s">
        <v>12</v>
      </c>
      <c r="E18" s="59"/>
      <c r="F18" s="58" t="s">
        <v>872</v>
      </c>
      <c r="G18" s="58" t="s">
        <v>131</v>
      </c>
      <c r="H18" s="58" t="s">
        <v>871</v>
      </c>
      <c r="I18" s="58" t="s">
        <v>870</v>
      </c>
      <c r="J18" s="58" t="s">
        <v>131</v>
      </c>
      <c r="K18" s="58" t="s">
        <v>131</v>
      </c>
      <c r="L18" s="58" t="s">
        <v>85</v>
      </c>
      <c r="M18" s="58" t="s">
        <v>113</v>
      </c>
      <c r="N18" s="58"/>
      <c r="O18" s="58"/>
    </row>
    <row r="19" spans="1:15" ht="37.5" x14ac:dyDescent="0.25">
      <c r="A19" s="58" t="s">
        <v>129</v>
      </c>
      <c r="B19" s="58" t="s">
        <v>130</v>
      </c>
      <c r="C19" s="58" t="s">
        <v>130</v>
      </c>
      <c r="D19" s="58" t="s">
        <v>12</v>
      </c>
      <c r="E19" s="59"/>
      <c r="F19" s="58" t="s">
        <v>979</v>
      </c>
      <c r="G19" s="58" t="s">
        <v>131</v>
      </c>
      <c r="H19" s="58" t="s">
        <v>871</v>
      </c>
      <c r="I19" s="58" t="s">
        <v>870</v>
      </c>
      <c r="J19" s="58" t="s">
        <v>131</v>
      </c>
      <c r="K19" s="58" t="s">
        <v>131</v>
      </c>
      <c r="L19" s="58" t="s">
        <v>102</v>
      </c>
      <c r="M19" s="58" t="s">
        <v>113</v>
      </c>
      <c r="N19" s="58"/>
      <c r="O19" s="58"/>
    </row>
    <row r="20" spans="1:15" ht="37.5" x14ac:dyDescent="0.25">
      <c r="A20" s="58" t="s">
        <v>132</v>
      </c>
      <c r="B20" s="58" t="s">
        <v>133</v>
      </c>
      <c r="C20" s="58" t="s">
        <v>133</v>
      </c>
      <c r="D20" s="58" t="s">
        <v>12</v>
      </c>
      <c r="E20" s="59"/>
      <c r="F20" s="58" t="s">
        <v>784</v>
      </c>
      <c r="G20" s="58" t="s">
        <v>134</v>
      </c>
      <c r="H20" s="58" t="s">
        <v>134</v>
      </c>
      <c r="I20" s="58" t="s">
        <v>1040</v>
      </c>
      <c r="J20" s="58" t="s">
        <v>537</v>
      </c>
      <c r="K20" s="58" t="s">
        <v>537</v>
      </c>
      <c r="L20" s="58" t="s">
        <v>102</v>
      </c>
      <c r="M20" s="58" t="s">
        <v>113</v>
      </c>
      <c r="N20" s="58"/>
      <c r="O20" s="58"/>
    </row>
    <row r="21" spans="1:15" ht="37.5" x14ac:dyDescent="0.25">
      <c r="A21" s="58" t="s">
        <v>135</v>
      </c>
      <c r="B21" s="58" t="s">
        <v>136</v>
      </c>
      <c r="C21" s="58" t="s">
        <v>136</v>
      </c>
      <c r="D21" s="58" t="s">
        <v>12</v>
      </c>
      <c r="E21" s="59"/>
      <c r="F21" s="58" t="s">
        <v>137</v>
      </c>
      <c r="G21" s="58" t="s">
        <v>1062</v>
      </c>
      <c r="H21" s="58" t="s">
        <v>879</v>
      </c>
      <c r="I21" s="58" t="s">
        <v>1062</v>
      </c>
      <c r="J21" s="58" t="s">
        <v>1062</v>
      </c>
      <c r="K21" s="58" t="s">
        <v>1062</v>
      </c>
      <c r="L21" s="58" t="s">
        <v>85</v>
      </c>
      <c r="M21" s="58" t="s">
        <v>113</v>
      </c>
      <c r="N21" s="58"/>
      <c r="O21" s="58"/>
    </row>
    <row r="22" spans="1:15" ht="62.5" x14ac:dyDescent="0.25">
      <c r="A22" s="58" t="s">
        <v>138</v>
      </c>
      <c r="B22" s="58" t="s">
        <v>139</v>
      </c>
      <c r="C22" s="58" t="s">
        <v>139</v>
      </c>
      <c r="D22" s="58" t="s">
        <v>12</v>
      </c>
      <c r="E22" s="59"/>
      <c r="F22" s="58" t="s">
        <v>140</v>
      </c>
      <c r="G22" s="58" t="s">
        <v>1074</v>
      </c>
      <c r="H22" s="58" t="s">
        <v>879</v>
      </c>
      <c r="I22" s="58" t="s">
        <v>1073</v>
      </c>
      <c r="J22" s="58" t="s">
        <v>1072</v>
      </c>
      <c r="K22" s="58" t="s">
        <v>185</v>
      </c>
      <c r="L22" s="58" t="s">
        <v>85</v>
      </c>
      <c r="M22" s="58" t="s">
        <v>113</v>
      </c>
      <c r="N22" s="58"/>
      <c r="O22" s="58"/>
    </row>
    <row r="23" spans="1:15" ht="37.5" x14ac:dyDescent="0.25">
      <c r="A23" s="58" t="s">
        <v>141</v>
      </c>
      <c r="B23" s="58" t="s">
        <v>142</v>
      </c>
      <c r="C23" s="58" t="s">
        <v>142</v>
      </c>
      <c r="D23" s="58" t="s">
        <v>12</v>
      </c>
      <c r="E23" s="59"/>
      <c r="F23" s="58" t="s">
        <v>784</v>
      </c>
      <c r="G23" s="58" t="s">
        <v>1082</v>
      </c>
      <c r="H23" s="58" t="s">
        <v>134</v>
      </c>
      <c r="I23" s="58" t="s">
        <v>935</v>
      </c>
      <c r="J23" s="58" t="s">
        <v>1082</v>
      </c>
      <c r="K23" s="58" t="s">
        <v>537</v>
      </c>
      <c r="L23" s="58" t="s">
        <v>85</v>
      </c>
      <c r="M23" s="58" t="s">
        <v>113</v>
      </c>
      <c r="N23" s="58"/>
      <c r="O23" s="58"/>
    </row>
    <row r="24" spans="1:15" ht="37.5" x14ac:dyDescent="0.25">
      <c r="A24" s="58" t="s">
        <v>143</v>
      </c>
      <c r="B24" s="58" t="s">
        <v>144</v>
      </c>
      <c r="C24" s="58" t="s">
        <v>144</v>
      </c>
      <c r="D24" s="58" t="s">
        <v>12</v>
      </c>
      <c r="E24" s="59"/>
      <c r="F24" s="58" t="s">
        <v>125</v>
      </c>
      <c r="G24" s="58" t="s">
        <v>1104</v>
      </c>
      <c r="H24" s="58" t="s">
        <v>879</v>
      </c>
      <c r="I24" s="58" t="s">
        <v>145</v>
      </c>
      <c r="J24" s="58" t="s">
        <v>146</v>
      </c>
      <c r="K24" s="58" t="s">
        <v>145</v>
      </c>
      <c r="L24" s="58" t="s">
        <v>85</v>
      </c>
      <c r="M24" s="58" t="s">
        <v>113</v>
      </c>
      <c r="N24" s="58"/>
      <c r="O24" s="58"/>
    </row>
    <row r="25" spans="1:15" ht="37.5" x14ac:dyDescent="0.25">
      <c r="A25" s="58" t="s">
        <v>883</v>
      </c>
      <c r="B25" s="58" t="s">
        <v>882</v>
      </c>
      <c r="C25" s="58" t="s">
        <v>882</v>
      </c>
      <c r="D25" s="58" t="s">
        <v>12</v>
      </c>
      <c r="E25" s="59"/>
      <c r="F25" s="58" t="s">
        <v>363</v>
      </c>
      <c r="G25" s="58" t="s">
        <v>364</v>
      </c>
      <c r="H25" s="58" t="s">
        <v>778</v>
      </c>
      <c r="I25" s="58" t="s">
        <v>881</v>
      </c>
      <c r="J25" s="58" t="s">
        <v>364</v>
      </c>
      <c r="K25" s="58"/>
      <c r="L25" s="58" t="s">
        <v>85</v>
      </c>
      <c r="M25" s="58" t="s">
        <v>128</v>
      </c>
      <c r="N25" s="58"/>
      <c r="O25" s="58"/>
    </row>
    <row r="26" spans="1:15" ht="87.5" x14ac:dyDescent="0.25">
      <c r="A26" s="58" t="s">
        <v>147</v>
      </c>
      <c r="B26" s="58" t="s">
        <v>148</v>
      </c>
      <c r="C26" s="58" t="s">
        <v>148</v>
      </c>
      <c r="D26" s="58" t="s">
        <v>12</v>
      </c>
      <c r="E26" s="59"/>
      <c r="F26" s="58" t="s">
        <v>948</v>
      </c>
      <c r="G26" s="58" t="s">
        <v>891</v>
      </c>
      <c r="H26" s="58" t="s">
        <v>947</v>
      </c>
      <c r="I26" s="58" t="s">
        <v>1025</v>
      </c>
      <c r="J26" s="58" t="s">
        <v>891</v>
      </c>
      <c r="K26" s="58"/>
      <c r="L26" s="58" t="s">
        <v>85</v>
      </c>
      <c r="M26" s="58" t="s">
        <v>151</v>
      </c>
      <c r="N26" s="58"/>
      <c r="O26" s="58"/>
    </row>
    <row r="27" spans="1:15" ht="87.5" x14ac:dyDescent="0.25">
      <c r="A27" s="58" t="s">
        <v>152</v>
      </c>
      <c r="B27" s="58" t="s">
        <v>153</v>
      </c>
      <c r="C27" s="58" t="s">
        <v>153</v>
      </c>
      <c r="D27" s="58" t="s">
        <v>12</v>
      </c>
      <c r="E27" s="59"/>
      <c r="F27" s="58" t="s">
        <v>842</v>
      </c>
      <c r="G27" s="58" t="s">
        <v>1131</v>
      </c>
      <c r="H27" s="58" t="s">
        <v>847</v>
      </c>
      <c r="I27" s="58" t="s">
        <v>926</v>
      </c>
      <c r="J27" s="58" t="s">
        <v>1130</v>
      </c>
      <c r="K27" s="58"/>
      <c r="L27" s="58" t="s">
        <v>85</v>
      </c>
      <c r="M27" s="58" t="s">
        <v>154</v>
      </c>
      <c r="N27" s="58"/>
      <c r="O27" s="58"/>
    </row>
    <row r="28" spans="1:15" ht="87.5" x14ac:dyDescent="0.25">
      <c r="A28" s="58" t="s">
        <v>1094</v>
      </c>
      <c r="B28" s="58" t="s">
        <v>474</v>
      </c>
      <c r="C28" s="58" t="s">
        <v>474</v>
      </c>
      <c r="D28" s="58" t="s">
        <v>12</v>
      </c>
      <c r="E28" s="59"/>
      <c r="F28" s="58" t="s">
        <v>475</v>
      </c>
      <c r="G28" s="58" t="s">
        <v>1093</v>
      </c>
      <c r="H28" s="58" t="s">
        <v>879</v>
      </c>
      <c r="I28" s="58" t="s">
        <v>1092</v>
      </c>
      <c r="J28" s="58" t="s">
        <v>1091</v>
      </c>
      <c r="K28" s="58" t="s">
        <v>1090</v>
      </c>
      <c r="L28" s="58" t="s">
        <v>85</v>
      </c>
      <c r="M28" s="58" t="s">
        <v>113</v>
      </c>
      <c r="N28" s="58"/>
      <c r="O28" s="58"/>
    </row>
    <row r="29" spans="1:15" ht="37.5" x14ac:dyDescent="0.25">
      <c r="A29" s="58" t="s">
        <v>155</v>
      </c>
      <c r="B29" s="58" t="s">
        <v>156</v>
      </c>
      <c r="C29" s="58" t="s">
        <v>156</v>
      </c>
      <c r="D29" s="58" t="s">
        <v>12</v>
      </c>
      <c r="E29" s="59"/>
      <c r="F29" s="58" t="s">
        <v>157</v>
      </c>
      <c r="G29" s="58" t="s">
        <v>952</v>
      </c>
      <c r="H29" s="58" t="s">
        <v>778</v>
      </c>
      <c r="I29" s="58" t="s">
        <v>951</v>
      </c>
      <c r="J29" s="58" t="s">
        <v>1128</v>
      </c>
      <c r="K29" s="58"/>
      <c r="L29" s="58" t="s">
        <v>85</v>
      </c>
      <c r="M29" s="58" t="s">
        <v>158</v>
      </c>
      <c r="N29" s="58"/>
      <c r="O29" s="58"/>
    </row>
    <row r="30" spans="1:15" ht="62.5" x14ac:dyDescent="0.25">
      <c r="A30" s="58" t="s">
        <v>159</v>
      </c>
      <c r="B30" s="58" t="s">
        <v>160</v>
      </c>
      <c r="C30" s="58" t="s">
        <v>160</v>
      </c>
      <c r="D30" s="58" t="s">
        <v>12</v>
      </c>
      <c r="E30" s="59"/>
      <c r="F30" s="58" t="s">
        <v>184</v>
      </c>
      <c r="G30" s="58" t="s">
        <v>985</v>
      </c>
      <c r="H30" s="58" t="s">
        <v>891</v>
      </c>
      <c r="I30" s="58" t="s">
        <v>984</v>
      </c>
      <c r="J30" s="58" t="s">
        <v>983</v>
      </c>
      <c r="K30" s="58" t="s">
        <v>982</v>
      </c>
      <c r="L30" s="58" t="s">
        <v>85</v>
      </c>
      <c r="M30" s="58" t="s">
        <v>98</v>
      </c>
      <c r="N30" s="58"/>
      <c r="O30" s="58"/>
    </row>
    <row r="31" spans="1:15" ht="37.5" x14ac:dyDescent="0.25">
      <c r="A31" s="58" t="s">
        <v>798</v>
      </c>
      <c r="B31" s="58" t="s">
        <v>797</v>
      </c>
      <c r="C31" s="58" t="s">
        <v>797</v>
      </c>
      <c r="D31" s="58" t="s">
        <v>12</v>
      </c>
      <c r="E31" s="59"/>
      <c r="F31" s="58" t="s">
        <v>784</v>
      </c>
      <c r="G31" s="58" t="s">
        <v>796</v>
      </c>
      <c r="H31" s="58" t="s">
        <v>134</v>
      </c>
      <c r="I31" s="58" t="s">
        <v>783</v>
      </c>
      <c r="J31" s="58" t="s">
        <v>796</v>
      </c>
      <c r="K31" s="58"/>
      <c r="L31" s="58" t="s">
        <v>782</v>
      </c>
      <c r="M31" s="58" t="s">
        <v>781</v>
      </c>
      <c r="N31" s="58"/>
      <c r="O31" s="58"/>
    </row>
    <row r="32" spans="1:15" ht="37.5" x14ac:dyDescent="0.25">
      <c r="A32" s="58" t="s">
        <v>161</v>
      </c>
      <c r="B32" s="58" t="s">
        <v>162</v>
      </c>
      <c r="C32" s="58" t="s">
        <v>162</v>
      </c>
      <c r="D32" s="58" t="s">
        <v>12</v>
      </c>
      <c r="E32" s="59"/>
      <c r="F32" s="58" t="s">
        <v>101</v>
      </c>
      <c r="G32" s="58" t="s">
        <v>170</v>
      </c>
      <c r="H32" s="58" t="s">
        <v>879</v>
      </c>
      <c r="I32" s="58" t="s">
        <v>966</v>
      </c>
      <c r="J32" s="58" t="s">
        <v>965</v>
      </c>
      <c r="K32" s="58" t="s">
        <v>965</v>
      </c>
      <c r="L32" s="58" t="s">
        <v>102</v>
      </c>
      <c r="M32" s="58" t="s">
        <v>781</v>
      </c>
      <c r="N32" s="58"/>
      <c r="O32" s="58"/>
    </row>
    <row r="33" spans="1:15" ht="37.5" x14ac:dyDescent="0.25">
      <c r="A33" s="58" t="s">
        <v>163</v>
      </c>
      <c r="B33" s="58" t="s">
        <v>164</v>
      </c>
      <c r="C33" s="58" t="s">
        <v>164</v>
      </c>
      <c r="D33" s="58" t="s">
        <v>12</v>
      </c>
      <c r="E33" s="59"/>
      <c r="F33" s="58" t="s">
        <v>101</v>
      </c>
      <c r="G33" s="58" t="s">
        <v>165</v>
      </c>
      <c r="H33" s="58" t="s">
        <v>879</v>
      </c>
      <c r="I33" s="58" t="s">
        <v>170</v>
      </c>
      <c r="J33" s="58" t="s">
        <v>964</v>
      </c>
      <c r="K33" s="58"/>
      <c r="L33" s="58" t="s">
        <v>102</v>
      </c>
      <c r="M33" s="58" t="s">
        <v>781</v>
      </c>
      <c r="N33" s="58"/>
      <c r="O33" s="58"/>
    </row>
    <row r="34" spans="1:15" ht="37.5" x14ac:dyDescent="0.25">
      <c r="A34" s="58" t="s">
        <v>166</v>
      </c>
      <c r="B34" s="58" t="s">
        <v>167</v>
      </c>
      <c r="C34" s="58" t="s">
        <v>167</v>
      </c>
      <c r="D34" s="58" t="s">
        <v>12</v>
      </c>
      <c r="E34" s="59"/>
      <c r="F34" s="58" t="s">
        <v>91</v>
      </c>
      <c r="G34" s="58" t="s">
        <v>245</v>
      </c>
      <c r="H34" s="58" t="s">
        <v>879</v>
      </c>
      <c r="I34" s="58" t="s">
        <v>127</v>
      </c>
      <c r="J34" s="58" t="s">
        <v>127</v>
      </c>
      <c r="K34" s="58"/>
      <c r="L34" s="58" t="s">
        <v>102</v>
      </c>
      <c r="M34" s="58" t="s">
        <v>128</v>
      </c>
      <c r="N34" s="58"/>
      <c r="O34" s="58"/>
    </row>
    <row r="35" spans="1:15" ht="37.5" x14ac:dyDescent="0.25">
      <c r="A35" s="58" t="s">
        <v>168</v>
      </c>
      <c r="B35" s="58" t="s">
        <v>169</v>
      </c>
      <c r="C35" s="58" t="s">
        <v>169</v>
      </c>
      <c r="D35" s="58" t="s">
        <v>12</v>
      </c>
      <c r="E35" s="59"/>
      <c r="F35" s="58" t="s">
        <v>101</v>
      </c>
      <c r="G35" s="58" t="s">
        <v>170</v>
      </c>
      <c r="H35" s="58" t="s">
        <v>879</v>
      </c>
      <c r="I35" s="58" t="s">
        <v>965</v>
      </c>
      <c r="J35" s="58" t="s">
        <v>965</v>
      </c>
      <c r="K35" s="58" t="s">
        <v>965</v>
      </c>
      <c r="L35" s="58" t="s">
        <v>102</v>
      </c>
      <c r="M35" s="58" t="s">
        <v>781</v>
      </c>
      <c r="N35" s="58"/>
      <c r="O35" s="58"/>
    </row>
    <row r="36" spans="1:15" ht="62.5" x14ac:dyDescent="0.25">
      <c r="A36" s="58" t="s">
        <v>860</v>
      </c>
      <c r="B36" s="58" t="s">
        <v>859</v>
      </c>
      <c r="C36" s="58" t="s">
        <v>859</v>
      </c>
      <c r="D36" s="58" t="s">
        <v>12</v>
      </c>
      <c r="E36" s="59"/>
      <c r="F36" s="58" t="s">
        <v>219</v>
      </c>
      <c r="G36" s="58" t="s">
        <v>858</v>
      </c>
      <c r="H36" s="58" t="s">
        <v>491</v>
      </c>
      <c r="I36" s="58" t="s">
        <v>857</v>
      </c>
      <c r="J36" s="58" t="s">
        <v>856</v>
      </c>
      <c r="K36" s="58"/>
      <c r="L36" s="58" t="s">
        <v>85</v>
      </c>
      <c r="M36" s="58" t="s">
        <v>98</v>
      </c>
      <c r="N36" s="58"/>
      <c r="O36" s="58"/>
    </row>
    <row r="37" spans="1:15" ht="37.5" x14ac:dyDescent="0.25">
      <c r="A37" s="58" t="s">
        <v>172</v>
      </c>
      <c r="B37" s="58" t="s">
        <v>174</v>
      </c>
      <c r="C37" s="58" t="s">
        <v>174</v>
      </c>
      <c r="D37" s="58" t="s">
        <v>12</v>
      </c>
      <c r="E37" s="59"/>
      <c r="F37" s="58" t="s">
        <v>125</v>
      </c>
      <c r="G37" s="58" t="s">
        <v>1089</v>
      </c>
      <c r="H37" s="58" t="s">
        <v>879</v>
      </c>
      <c r="I37" s="58" t="s">
        <v>1088</v>
      </c>
      <c r="J37" s="58" t="s">
        <v>175</v>
      </c>
      <c r="K37" s="58"/>
      <c r="L37" s="58" t="s">
        <v>85</v>
      </c>
      <c r="M37" s="58" t="s">
        <v>113</v>
      </c>
      <c r="N37" s="58"/>
      <c r="O37" s="58"/>
    </row>
    <row r="38" spans="1:15" ht="37.5" x14ac:dyDescent="0.25">
      <c r="A38" s="58" t="s">
        <v>176</v>
      </c>
      <c r="B38" s="58" t="s">
        <v>177</v>
      </c>
      <c r="C38" s="58" t="s">
        <v>177</v>
      </c>
      <c r="D38" s="58" t="s">
        <v>12</v>
      </c>
      <c r="E38" s="59"/>
      <c r="F38" s="58" t="s">
        <v>178</v>
      </c>
      <c r="G38" s="58" t="s">
        <v>1067</v>
      </c>
      <c r="H38" s="58" t="s">
        <v>879</v>
      </c>
      <c r="I38" s="58" t="s">
        <v>1066</v>
      </c>
      <c r="J38" s="58" t="s">
        <v>1066</v>
      </c>
      <c r="K38" s="58"/>
      <c r="L38" s="58" t="s">
        <v>85</v>
      </c>
      <c r="M38" s="58" t="s">
        <v>113</v>
      </c>
      <c r="N38" s="58"/>
      <c r="O38" s="58"/>
    </row>
    <row r="39" spans="1:15" ht="37.5" x14ac:dyDescent="0.25">
      <c r="A39" s="58" t="s">
        <v>1097</v>
      </c>
      <c r="B39" s="58" t="s">
        <v>181</v>
      </c>
      <c r="C39" s="58" t="s">
        <v>181</v>
      </c>
      <c r="D39" s="58" t="s">
        <v>12</v>
      </c>
      <c r="E39" s="59"/>
      <c r="F39" s="58" t="s">
        <v>1078</v>
      </c>
      <c r="G39" s="58" t="s">
        <v>1096</v>
      </c>
      <c r="H39" s="58" t="s">
        <v>879</v>
      </c>
      <c r="I39" s="58" t="s">
        <v>1095</v>
      </c>
      <c r="J39" s="58" t="s">
        <v>1076</v>
      </c>
      <c r="K39" s="58" t="s">
        <v>1076</v>
      </c>
      <c r="L39" s="58" t="s">
        <v>85</v>
      </c>
      <c r="M39" s="58" t="s">
        <v>113</v>
      </c>
      <c r="N39" s="58"/>
      <c r="O39" s="58"/>
    </row>
    <row r="40" spans="1:15" ht="37.5" x14ac:dyDescent="0.25">
      <c r="A40" s="58" t="s">
        <v>182</v>
      </c>
      <c r="B40" s="58" t="s">
        <v>183</v>
      </c>
      <c r="C40" s="58" t="s">
        <v>183</v>
      </c>
      <c r="D40" s="58" t="s">
        <v>12</v>
      </c>
      <c r="E40" s="59"/>
      <c r="F40" s="58" t="s">
        <v>363</v>
      </c>
      <c r="G40" s="58" t="s">
        <v>1012</v>
      </c>
      <c r="H40" s="58" t="s">
        <v>364</v>
      </c>
      <c r="I40" s="58" t="s">
        <v>1012</v>
      </c>
      <c r="J40" s="58" t="s">
        <v>1012</v>
      </c>
      <c r="K40" s="58"/>
      <c r="L40" s="58" t="s">
        <v>85</v>
      </c>
      <c r="M40" s="58" t="s">
        <v>158</v>
      </c>
      <c r="N40" s="58"/>
      <c r="O40" s="58"/>
    </row>
    <row r="41" spans="1:15" ht="37.5" x14ac:dyDescent="0.25">
      <c r="A41" s="58" t="s">
        <v>186</v>
      </c>
      <c r="B41" s="58" t="s">
        <v>187</v>
      </c>
      <c r="C41" s="58" t="s">
        <v>187</v>
      </c>
      <c r="D41" s="58" t="s">
        <v>12</v>
      </c>
      <c r="E41" s="59"/>
      <c r="F41" s="58" t="s">
        <v>91</v>
      </c>
      <c r="G41" s="58" t="s">
        <v>88</v>
      </c>
      <c r="H41" s="58" t="s">
        <v>879</v>
      </c>
      <c r="I41" s="58" t="s">
        <v>188</v>
      </c>
      <c r="J41" s="58" t="s">
        <v>188</v>
      </c>
      <c r="K41" s="58"/>
      <c r="L41" s="58" t="s">
        <v>85</v>
      </c>
      <c r="M41" s="58" t="s">
        <v>86</v>
      </c>
      <c r="N41" s="58"/>
      <c r="O41" s="58"/>
    </row>
    <row r="42" spans="1:15" ht="37.5" x14ac:dyDescent="0.25">
      <c r="A42" s="58" t="s">
        <v>189</v>
      </c>
      <c r="B42" s="58" t="s">
        <v>191</v>
      </c>
      <c r="C42" s="58" t="s">
        <v>191</v>
      </c>
      <c r="D42" s="58" t="s">
        <v>12</v>
      </c>
      <c r="E42" s="59"/>
      <c r="F42" s="58" t="s">
        <v>137</v>
      </c>
      <c r="G42" s="58" t="s">
        <v>1099</v>
      </c>
      <c r="H42" s="58" t="s">
        <v>879</v>
      </c>
      <c r="I42" s="58" t="s">
        <v>1100</v>
      </c>
      <c r="J42" s="58" t="s">
        <v>1099</v>
      </c>
      <c r="K42" s="58"/>
      <c r="L42" s="58" t="s">
        <v>85</v>
      </c>
      <c r="M42" s="58" t="s">
        <v>113</v>
      </c>
      <c r="N42" s="58"/>
      <c r="O42" s="58"/>
    </row>
    <row r="43" spans="1:15" ht="50" x14ac:dyDescent="0.25">
      <c r="A43" s="58" t="s">
        <v>1033</v>
      </c>
      <c r="B43" s="58" t="s">
        <v>232</v>
      </c>
      <c r="C43" s="58" t="s">
        <v>232</v>
      </c>
      <c r="D43" s="58" t="s">
        <v>12</v>
      </c>
      <c r="E43" s="59"/>
      <c r="F43" s="58" t="s">
        <v>194</v>
      </c>
      <c r="G43" s="58" t="s">
        <v>1012</v>
      </c>
      <c r="H43" s="58" t="s">
        <v>778</v>
      </c>
      <c r="I43" s="58" t="s">
        <v>1032</v>
      </c>
      <c r="J43" s="58" t="s">
        <v>1031</v>
      </c>
      <c r="K43" s="58"/>
      <c r="L43" s="58" t="s">
        <v>85</v>
      </c>
      <c r="M43" s="58" t="s">
        <v>158</v>
      </c>
      <c r="N43" s="58"/>
      <c r="O43" s="58"/>
    </row>
    <row r="44" spans="1:15" ht="50" x14ac:dyDescent="0.25">
      <c r="A44" s="58" t="s">
        <v>192</v>
      </c>
      <c r="B44" s="58" t="s">
        <v>193</v>
      </c>
      <c r="C44" s="58" t="s">
        <v>193</v>
      </c>
      <c r="D44" s="58" t="s">
        <v>12</v>
      </c>
      <c r="E44" s="59"/>
      <c r="F44" s="58" t="s">
        <v>1024</v>
      </c>
      <c r="G44" s="58" t="s">
        <v>777</v>
      </c>
      <c r="H44" s="58" t="s">
        <v>778</v>
      </c>
      <c r="I44" s="58" t="s">
        <v>252</v>
      </c>
      <c r="J44" s="58" t="s">
        <v>777</v>
      </c>
      <c r="K44" s="58"/>
      <c r="L44" s="58" t="s">
        <v>85</v>
      </c>
      <c r="M44" s="58" t="s">
        <v>128</v>
      </c>
      <c r="N44" s="58"/>
      <c r="O44" s="58"/>
    </row>
    <row r="45" spans="1:15" ht="62.5" x14ac:dyDescent="0.25">
      <c r="A45" s="58" t="s">
        <v>957</v>
      </c>
      <c r="B45" s="58" t="s">
        <v>956</v>
      </c>
      <c r="C45" s="58" t="s">
        <v>956</v>
      </c>
      <c r="D45" s="58" t="s">
        <v>12</v>
      </c>
      <c r="E45" s="59"/>
      <c r="F45" s="58" t="s">
        <v>955</v>
      </c>
      <c r="G45" s="58"/>
      <c r="H45" s="58"/>
      <c r="I45" s="58" t="s">
        <v>851</v>
      </c>
      <c r="J45" s="58" t="s">
        <v>954</v>
      </c>
      <c r="K45" s="58"/>
      <c r="L45" s="58" t="s">
        <v>85</v>
      </c>
      <c r="M45" s="58" t="s">
        <v>953</v>
      </c>
      <c r="N45" s="58"/>
      <c r="O45" s="58"/>
    </row>
    <row r="46" spans="1:15" ht="50" x14ac:dyDescent="0.25">
      <c r="A46" s="58" t="s">
        <v>195</v>
      </c>
      <c r="B46" s="58" t="s">
        <v>196</v>
      </c>
      <c r="C46" s="58" t="s">
        <v>196</v>
      </c>
      <c r="D46" s="58" t="s">
        <v>12</v>
      </c>
      <c r="E46" s="59"/>
      <c r="F46" s="58" t="s">
        <v>975</v>
      </c>
      <c r="G46" s="58" t="s">
        <v>212</v>
      </c>
      <c r="H46" s="58" t="s">
        <v>879</v>
      </c>
      <c r="I46" s="58" t="s">
        <v>1043</v>
      </c>
      <c r="J46" s="58"/>
      <c r="K46" s="58"/>
      <c r="L46" s="58" t="s">
        <v>85</v>
      </c>
      <c r="M46" s="58" t="s">
        <v>113</v>
      </c>
      <c r="N46" s="58"/>
      <c r="O46" s="58"/>
    </row>
    <row r="47" spans="1:15" ht="50" x14ac:dyDescent="0.25">
      <c r="A47" s="58" t="s">
        <v>198</v>
      </c>
      <c r="B47" s="58" t="s">
        <v>199</v>
      </c>
      <c r="C47" s="58" t="s">
        <v>199</v>
      </c>
      <c r="D47" s="58" t="s">
        <v>12</v>
      </c>
      <c r="E47" s="59"/>
      <c r="F47" s="58" t="s">
        <v>975</v>
      </c>
      <c r="G47" s="58" t="s">
        <v>1045</v>
      </c>
      <c r="H47" s="58" t="s">
        <v>879</v>
      </c>
      <c r="I47" s="58" t="s">
        <v>1044</v>
      </c>
      <c r="J47" s="58" t="s">
        <v>1044</v>
      </c>
      <c r="K47" s="58" t="s">
        <v>213</v>
      </c>
      <c r="L47" s="58" t="s">
        <v>85</v>
      </c>
      <c r="M47" s="58" t="s">
        <v>113</v>
      </c>
      <c r="N47" s="58"/>
      <c r="O47" s="58"/>
    </row>
    <row r="48" spans="1:15" ht="62.5" x14ac:dyDescent="0.25">
      <c r="A48" s="58" t="s">
        <v>973</v>
      </c>
      <c r="B48" s="58" t="s">
        <v>308</v>
      </c>
      <c r="C48" s="58" t="s">
        <v>308</v>
      </c>
      <c r="D48" s="58" t="s">
        <v>12</v>
      </c>
      <c r="E48" s="59"/>
      <c r="F48" s="58" t="s">
        <v>104</v>
      </c>
      <c r="G48" s="58" t="s">
        <v>972</v>
      </c>
      <c r="H48" s="58" t="s">
        <v>972</v>
      </c>
      <c r="I48" s="58" t="s">
        <v>971</v>
      </c>
      <c r="J48" s="58" t="s">
        <v>970</v>
      </c>
      <c r="K48" s="58"/>
      <c r="L48" s="58" t="s">
        <v>85</v>
      </c>
      <c r="M48" s="58" t="s">
        <v>113</v>
      </c>
      <c r="N48" s="58"/>
      <c r="O48" s="58"/>
    </row>
    <row r="49" spans="1:15" ht="37.5" x14ac:dyDescent="0.25">
      <c r="A49" s="58" t="s">
        <v>201</v>
      </c>
      <c r="B49" s="58" t="s">
        <v>202</v>
      </c>
      <c r="C49" s="58" t="s">
        <v>202</v>
      </c>
      <c r="D49" s="58" t="s">
        <v>12</v>
      </c>
      <c r="E49" s="59"/>
      <c r="F49" s="58" t="s">
        <v>137</v>
      </c>
      <c r="G49" s="58" t="s">
        <v>203</v>
      </c>
      <c r="H49" s="58" t="s">
        <v>879</v>
      </c>
      <c r="I49" s="58" t="s">
        <v>1061</v>
      </c>
      <c r="J49" s="58" t="s">
        <v>1061</v>
      </c>
      <c r="K49" s="58" t="s">
        <v>1061</v>
      </c>
      <c r="L49" s="58" t="s">
        <v>85</v>
      </c>
      <c r="M49" s="58" t="s">
        <v>113</v>
      </c>
      <c r="N49" s="58"/>
      <c r="O49" s="58"/>
    </row>
    <row r="50" spans="1:15" ht="37.5" x14ac:dyDescent="0.25">
      <c r="A50" s="58" t="s">
        <v>204</v>
      </c>
      <c r="B50" s="58" t="s">
        <v>205</v>
      </c>
      <c r="C50" s="58" t="s">
        <v>205</v>
      </c>
      <c r="D50" s="58" t="s">
        <v>12</v>
      </c>
      <c r="E50" s="59"/>
      <c r="F50" s="58" t="s">
        <v>178</v>
      </c>
      <c r="G50" s="58" t="s">
        <v>206</v>
      </c>
      <c r="H50" s="58" t="s">
        <v>1057</v>
      </c>
      <c r="I50" s="58" t="s">
        <v>206</v>
      </c>
      <c r="J50" s="58" t="s">
        <v>206</v>
      </c>
      <c r="K50" s="58"/>
      <c r="L50" s="58" t="s">
        <v>85</v>
      </c>
      <c r="M50" s="58" t="s">
        <v>86</v>
      </c>
      <c r="N50" s="58"/>
      <c r="O50" s="58"/>
    </row>
    <row r="51" spans="1:15" ht="37.5" x14ac:dyDescent="0.25">
      <c r="A51" s="58" t="s">
        <v>208</v>
      </c>
      <c r="B51" s="58" t="s">
        <v>209</v>
      </c>
      <c r="C51" s="58" t="s">
        <v>209</v>
      </c>
      <c r="D51" s="58" t="s">
        <v>12</v>
      </c>
      <c r="E51" s="59"/>
      <c r="F51" s="58" t="s">
        <v>125</v>
      </c>
      <c r="G51" s="58" t="s">
        <v>1079</v>
      </c>
      <c r="H51" s="58" t="s">
        <v>879</v>
      </c>
      <c r="I51" s="58" t="s">
        <v>207</v>
      </c>
      <c r="J51" s="58" t="s">
        <v>1079</v>
      </c>
      <c r="K51" s="58" t="s">
        <v>1079</v>
      </c>
      <c r="L51" s="58" t="s">
        <v>85</v>
      </c>
      <c r="M51" s="58" t="s">
        <v>86</v>
      </c>
      <c r="N51" s="58"/>
      <c r="O51" s="58"/>
    </row>
    <row r="52" spans="1:15" ht="87.5" x14ac:dyDescent="0.25">
      <c r="A52" s="58" t="s">
        <v>210</v>
      </c>
      <c r="B52" s="58" t="s">
        <v>211</v>
      </c>
      <c r="C52" s="58" t="s">
        <v>211</v>
      </c>
      <c r="D52" s="58" t="s">
        <v>12</v>
      </c>
      <c r="E52" s="59"/>
      <c r="F52" s="58" t="s">
        <v>975</v>
      </c>
      <c r="G52" s="58" t="s">
        <v>212</v>
      </c>
      <c r="H52" s="58" t="s">
        <v>879</v>
      </c>
      <c r="I52" s="58" t="s">
        <v>1132</v>
      </c>
      <c r="J52" s="58" t="s">
        <v>213</v>
      </c>
      <c r="K52" s="58" t="s">
        <v>213</v>
      </c>
      <c r="L52" s="58" t="s">
        <v>85</v>
      </c>
      <c r="M52" s="58" t="s">
        <v>128</v>
      </c>
      <c r="N52" s="58"/>
      <c r="O52" s="58"/>
    </row>
    <row r="53" spans="1:15" ht="62.5" x14ac:dyDescent="0.25">
      <c r="A53" s="58" t="s">
        <v>214</v>
      </c>
      <c r="B53" s="58" t="s">
        <v>215</v>
      </c>
      <c r="C53" s="58" t="s">
        <v>215</v>
      </c>
      <c r="D53" s="58" t="s">
        <v>12</v>
      </c>
      <c r="E53" s="59"/>
      <c r="F53" s="58" t="s">
        <v>184</v>
      </c>
      <c r="G53" s="58" t="s">
        <v>891</v>
      </c>
      <c r="H53" s="58" t="s">
        <v>947</v>
      </c>
      <c r="I53" s="58" t="s">
        <v>1122</v>
      </c>
      <c r="J53" s="58" t="s">
        <v>1121</v>
      </c>
      <c r="K53" s="58"/>
      <c r="L53" s="58" t="s">
        <v>85</v>
      </c>
      <c r="M53" s="58" t="s">
        <v>98</v>
      </c>
      <c r="N53" s="58"/>
      <c r="O53" s="58"/>
    </row>
    <row r="54" spans="1:15" ht="62.5" x14ac:dyDescent="0.25">
      <c r="A54" s="58" t="s">
        <v>1028</v>
      </c>
      <c r="B54" s="58" t="s">
        <v>1027</v>
      </c>
      <c r="C54" s="58" t="s">
        <v>1027</v>
      </c>
      <c r="D54" s="58" t="s">
        <v>12</v>
      </c>
      <c r="E54" s="59"/>
      <c r="F54" s="58" t="s">
        <v>948</v>
      </c>
      <c r="G54" s="58" t="s">
        <v>486</v>
      </c>
      <c r="H54" s="58" t="s">
        <v>947</v>
      </c>
      <c r="I54" s="58" t="s">
        <v>1026</v>
      </c>
      <c r="J54" s="58" t="s">
        <v>486</v>
      </c>
      <c r="K54" s="58"/>
      <c r="L54" s="58" t="s">
        <v>85</v>
      </c>
      <c r="M54" s="58" t="s">
        <v>151</v>
      </c>
      <c r="N54" s="58"/>
      <c r="O54" s="58"/>
    </row>
    <row r="55" spans="1:15" ht="112.5" x14ac:dyDescent="0.25">
      <c r="A55" s="58" t="s">
        <v>216</v>
      </c>
      <c r="B55" s="58" t="s">
        <v>217</v>
      </c>
      <c r="C55" s="58" t="s">
        <v>217</v>
      </c>
      <c r="D55" s="58" t="s">
        <v>12</v>
      </c>
      <c r="E55" s="59"/>
      <c r="F55" s="58" t="s">
        <v>149</v>
      </c>
      <c r="G55" s="58" t="s">
        <v>992</v>
      </c>
      <c r="H55" s="58" t="s">
        <v>891</v>
      </c>
      <c r="I55" s="58" t="s">
        <v>993</v>
      </c>
      <c r="J55" s="58" t="s">
        <v>150</v>
      </c>
      <c r="K55" s="58" t="s">
        <v>992</v>
      </c>
      <c r="L55" s="58" t="s">
        <v>85</v>
      </c>
      <c r="M55" s="58" t="s">
        <v>98</v>
      </c>
      <c r="N55" s="58"/>
      <c r="O55" s="58"/>
    </row>
    <row r="56" spans="1:15" ht="37.5" x14ac:dyDescent="0.25">
      <c r="A56" s="58" t="s">
        <v>220</v>
      </c>
      <c r="B56" s="58" t="s">
        <v>222</v>
      </c>
      <c r="C56" s="58" t="s">
        <v>222</v>
      </c>
      <c r="D56" s="58" t="s">
        <v>12</v>
      </c>
      <c r="E56" s="59"/>
      <c r="F56" s="58" t="s">
        <v>125</v>
      </c>
      <c r="G56" s="58" t="s">
        <v>960</v>
      </c>
      <c r="H56" s="58" t="s">
        <v>879</v>
      </c>
      <c r="I56" s="58" t="s">
        <v>959</v>
      </c>
      <c r="J56" s="58" t="s">
        <v>959</v>
      </c>
      <c r="K56" s="58" t="s">
        <v>959</v>
      </c>
      <c r="L56" s="58" t="s">
        <v>85</v>
      </c>
      <c r="M56" s="58" t="s">
        <v>113</v>
      </c>
      <c r="N56" s="58"/>
      <c r="O56" s="58"/>
    </row>
    <row r="57" spans="1:15" ht="62.5" x14ac:dyDescent="0.25">
      <c r="A57" s="58" t="s">
        <v>223</v>
      </c>
      <c r="B57" s="58" t="s">
        <v>225</v>
      </c>
      <c r="C57" s="58" t="s">
        <v>225</v>
      </c>
      <c r="D57" s="58" t="s">
        <v>12</v>
      </c>
      <c r="E57" s="59"/>
      <c r="F57" s="58" t="s">
        <v>226</v>
      </c>
      <c r="G57" s="58" t="s">
        <v>947</v>
      </c>
      <c r="H57" s="58" t="s">
        <v>947</v>
      </c>
      <c r="I57" s="58" t="s">
        <v>1011</v>
      </c>
      <c r="J57" s="58" t="s">
        <v>986</v>
      </c>
      <c r="K57" s="58"/>
      <c r="L57" s="58" t="s">
        <v>85</v>
      </c>
      <c r="M57" s="58" t="s">
        <v>98</v>
      </c>
      <c r="N57" s="58"/>
      <c r="O57" s="58"/>
    </row>
    <row r="58" spans="1:15" ht="62.5" x14ac:dyDescent="0.25">
      <c r="A58" s="58" t="s">
        <v>227</v>
      </c>
      <c r="B58" s="58" t="s">
        <v>228</v>
      </c>
      <c r="C58" s="58" t="s">
        <v>228</v>
      </c>
      <c r="D58" s="58" t="s">
        <v>12</v>
      </c>
      <c r="E58" s="59"/>
      <c r="F58" s="58" t="s">
        <v>1078</v>
      </c>
      <c r="G58" s="58" t="s">
        <v>229</v>
      </c>
      <c r="H58" s="58" t="s">
        <v>879</v>
      </c>
      <c r="I58" s="58" t="s">
        <v>1077</v>
      </c>
      <c r="J58" s="58" t="s">
        <v>1076</v>
      </c>
      <c r="K58" s="58" t="s">
        <v>1076</v>
      </c>
      <c r="L58" s="58" t="s">
        <v>85</v>
      </c>
      <c r="M58" s="58" t="s">
        <v>113</v>
      </c>
      <c r="N58" s="58"/>
      <c r="O58" s="58"/>
    </row>
    <row r="59" spans="1:15" ht="62.5" x14ac:dyDescent="0.25">
      <c r="A59" s="58" t="s">
        <v>230</v>
      </c>
      <c r="B59" s="58" t="s">
        <v>231</v>
      </c>
      <c r="C59" s="58" t="s">
        <v>231</v>
      </c>
      <c r="D59" s="58" t="s">
        <v>12</v>
      </c>
      <c r="E59" s="59"/>
      <c r="F59" s="58" t="s">
        <v>842</v>
      </c>
      <c r="G59" s="58" t="s">
        <v>301</v>
      </c>
      <c r="H59" s="58" t="s">
        <v>778</v>
      </c>
      <c r="I59" s="58" t="s">
        <v>1019</v>
      </c>
      <c r="J59" s="58" t="s">
        <v>350</v>
      </c>
      <c r="K59" s="58"/>
      <c r="L59" s="58" t="s">
        <v>85</v>
      </c>
      <c r="M59" s="58" t="s">
        <v>154</v>
      </c>
      <c r="N59" s="58"/>
      <c r="O59" s="58"/>
    </row>
    <row r="60" spans="1:15" ht="87.5" x14ac:dyDescent="0.25">
      <c r="A60" s="58" t="s">
        <v>929</v>
      </c>
      <c r="B60" s="58" t="s">
        <v>928</v>
      </c>
      <c r="C60" s="58" t="s">
        <v>928</v>
      </c>
      <c r="D60" s="58" t="s">
        <v>12</v>
      </c>
      <c r="E60" s="59"/>
      <c r="F60" s="58" t="s">
        <v>842</v>
      </c>
      <c r="G60" s="58" t="s">
        <v>267</v>
      </c>
      <c r="H60" s="58" t="s">
        <v>778</v>
      </c>
      <c r="I60" s="58" t="s">
        <v>926</v>
      </c>
      <c r="J60" s="58" t="s">
        <v>235</v>
      </c>
      <c r="K60" s="58"/>
      <c r="L60" s="58" t="s">
        <v>85</v>
      </c>
      <c r="M60" s="58" t="s">
        <v>154</v>
      </c>
      <c r="N60" s="58"/>
      <c r="O60" s="58"/>
    </row>
    <row r="61" spans="1:15" ht="50" x14ac:dyDescent="0.25">
      <c r="A61" s="58" t="s">
        <v>1015</v>
      </c>
      <c r="B61" s="58" t="s">
        <v>262</v>
      </c>
      <c r="C61" s="58" t="s">
        <v>262</v>
      </c>
      <c r="D61" s="58" t="s">
        <v>12</v>
      </c>
      <c r="E61" s="59"/>
      <c r="F61" s="58" t="s">
        <v>104</v>
      </c>
      <c r="G61" s="58" t="s">
        <v>972</v>
      </c>
      <c r="H61" s="58" t="s">
        <v>487</v>
      </c>
      <c r="I61" s="58" t="s">
        <v>1014</v>
      </c>
      <c r="J61" s="58" t="s">
        <v>970</v>
      </c>
      <c r="K61" s="58" t="s">
        <v>1014</v>
      </c>
      <c r="L61" s="58" t="s">
        <v>85</v>
      </c>
      <c r="M61" s="58" t="s">
        <v>106</v>
      </c>
      <c r="N61" s="58"/>
      <c r="O61" s="58"/>
    </row>
    <row r="62" spans="1:15" ht="37.5" x14ac:dyDescent="0.25">
      <c r="A62" s="58" t="s">
        <v>233</v>
      </c>
      <c r="B62" s="58" t="s">
        <v>234</v>
      </c>
      <c r="C62" s="58" t="s">
        <v>234</v>
      </c>
      <c r="D62" s="58" t="s">
        <v>12</v>
      </c>
      <c r="E62" s="59"/>
      <c r="F62" s="58" t="s">
        <v>842</v>
      </c>
      <c r="G62" s="58" t="s">
        <v>847</v>
      </c>
      <c r="H62" s="58" t="s">
        <v>778</v>
      </c>
      <c r="I62" s="58" t="s">
        <v>1020</v>
      </c>
      <c r="J62" s="58" t="s">
        <v>235</v>
      </c>
      <c r="K62" s="58"/>
      <c r="L62" s="58" t="s">
        <v>85</v>
      </c>
      <c r="M62" s="58" t="s">
        <v>154</v>
      </c>
      <c r="N62" s="58"/>
      <c r="O62" s="58"/>
    </row>
    <row r="63" spans="1:15" ht="37.5" x14ac:dyDescent="0.25">
      <c r="A63" s="58" t="s">
        <v>844</v>
      </c>
      <c r="B63" s="58" t="s">
        <v>843</v>
      </c>
      <c r="C63" s="58" t="s">
        <v>843</v>
      </c>
      <c r="D63" s="58" t="s">
        <v>12</v>
      </c>
      <c r="E63" s="59"/>
      <c r="F63" s="58" t="s">
        <v>842</v>
      </c>
      <c r="G63" s="58" t="s">
        <v>778</v>
      </c>
      <c r="H63" s="58" t="s">
        <v>778</v>
      </c>
      <c r="I63" s="58" t="s">
        <v>350</v>
      </c>
      <c r="J63" s="58" t="s">
        <v>235</v>
      </c>
      <c r="K63" s="58"/>
      <c r="L63" s="58" t="s">
        <v>85</v>
      </c>
      <c r="M63" s="58" t="s">
        <v>154</v>
      </c>
      <c r="N63" s="58"/>
      <c r="O63" s="58"/>
    </row>
    <row r="64" spans="1:15" ht="37.5" x14ac:dyDescent="0.25">
      <c r="A64" s="58" t="s">
        <v>236</v>
      </c>
      <c r="B64" s="58" t="s">
        <v>237</v>
      </c>
      <c r="C64" s="58" t="s">
        <v>237</v>
      </c>
      <c r="D64" s="58" t="s">
        <v>12</v>
      </c>
      <c r="E64" s="59"/>
      <c r="F64" s="58" t="s">
        <v>91</v>
      </c>
      <c r="G64" s="58" t="s">
        <v>1083</v>
      </c>
      <c r="H64" s="58" t="s">
        <v>879</v>
      </c>
      <c r="I64" s="58" t="s">
        <v>879</v>
      </c>
      <c r="J64" s="58" t="s">
        <v>1083</v>
      </c>
      <c r="K64" s="58"/>
      <c r="L64" s="58" t="s">
        <v>85</v>
      </c>
      <c r="M64" s="58" t="s">
        <v>86</v>
      </c>
      <c r="N64" s="58"/>
      <c r="O64" s="58"/>
    </row>
    <row r="65" spans="1:15" ht="62.5" x14ac:dyDescent="0.25">
      <c r="A65" s="58" t="s">
        <v>238</v>
      </c>
      <c r="B65" s="58" t="s">
        <v>239</v>
      </c>
      <c r="C65" s="58" t="s">
        <v>239</v>
      </c>
      <c r="D65" s="58" t="s">
        <v>12</v>
      </c>
      <c r="E65" s="59"/>
      <c r="F65" s="58" t="s">
        <v>96</v>
      </c>
      <c r="G65" s="58" t="s">
        <v>240</v>
      </c>
      <c r="H65" s="58" t="s">
        <v>933</v>
      </c>
      <c r="I65" s="58" t="s">
        <v>932</v>
      </c>
      <c r="J65" s="58" t="s">
        <v>240</v>
      </c>
      <c r="K65" s="58"/>
      <c r="L65" s="58" t="s">
        <v>85</v>
      </c>
      <c r="M65" s="58" t="s">
        <v>98</v>
      </c>
      <c r="N65" s="58"/>
      <c r="O65" s="58"/>
    </row>
    <row r="66" spans="1:15" ht="37.5" x14ac:dyDescent="0.25">
      <c r="A66" s="58" t="s">
        <v>241</v>
      </c>
      <c r="B66" s="58" t="s">
        <v>242</v>
      </c>
      <c r="C66" s="58" t="s">
        <v>242</v>
      </c>
      <c r="D66" s="58" t="s">
        <v>12</v>
      </c>
      <c r="E66" s="59"/>
      <c r="F66" s="58" t="s">
        <v>125</v>
      </c>
      <c r="G66" s="58" t="s">
        <v>1103</v>
      </c>
      <c r="H66" s="58" t="s">
        <v>879</v>
      </c>
      <c r="I66" s="58" t="s">
        <v>1102</v>
      </c>
      <c r="J66" s="58" t="s">
        <v>1101</v>
      </c>
      <c r="K66" s="58"/>
      <c r="L66" s="58" t="s">
        <v>85</v>
      </c>
      <c r="M66" s="58" t="s">
        <v>113</v>
      </c>
      <c r="N66" s="58"/>
      <c r="O66" s="58"/>
    </row>
    <row r="67" spans="1:15" ht="50" x14ac:dyDescent="0.25">
      <c r="A67" s="58" t="s">
        <v>243</v>
      </c>
      <c r="B67" s="58" t="s">
        <v>244</v>
      </c>
      <c r="C67" s="58" t="s">
        <v>244</v>
      </c>
      <c r="D67" s="58" t="s">
        <v>12</v>
      </c>
      <c r="E67" s="59"/>
      <c r="F67" s="58" t="s">
        <v>259</v>
      </c>
      <c r="G67" s="58" t="s">
        <v>815</v>
      </c>
      <c r="H67" s="58" t="s">
        <v>839</v>
      </c>
      <c r="I67" s="58" t="s">
        <v>1036</v>
      </c>
      <c r="J67" s="58" t="s">
        <v>260</v>
      </c>
      <c r="K67" s="58" t="s">
        <v>787</v>
      </c>
      <c r="L67" s="58" t="s">
        <v>85</v>
      </c>
      <c r="M67" s="58" t="s">
        <v>113</v>
      </c>
      <c r="N67" s="58"/>
      <c r="O67" s="58"/>
    </row>
    <row r="68" spans="1:15" ht="37.5" x14ac:dyDescent="0.25">
      <c r="A68" s="58" t="s">
        <v>247</v>
      </c>
      <c r="B68" s="58" t="s">
        <v>248</v>
      </c>
      <c r="C68" s="58" t="s">
        <v>248</v>
      </c>
      <c r="D68" s="58" t="s">
        <v>12</v>
      </c>
      <c r="E68" s="59"/>
      <c r="F68" s="58" t="s">
        <v>979</v>
      </c>
      <c r="G68" s="58" t="s">
        <v>131</v>
      </c>
      <c r="H68" s="58" t="s">
        <v>871</v>
      </c>
      <c r="I68" s="58" t="s">
        <v>870</v>
      </c>
      <c r="J68" s="58" t="s">
        <v>131</v>
      </c>
      <c r="K68" s="58" t="s">
        <v>131</v>
      </c>
      <c r="L68" s="58" t="s">
        <v>102</v>
      </c>
      <c r="M68" s="58" t="s">
        <v>113</v>
      </c>
      <c r="N68" s="58"/>
      <c r="O68" s="58"/>
    </row>
    <row r="69" spans="1:15" ht="37.5" x14ac:dyDescent="0.25">
      <c r="A69" s="58" t="s">
        <v>249</v>
      </c>
      <c r="B69" s="58" t="s">
        <v>250</v>
      </c>
      <c r="C69" s="58" t="s">
        <v>250</v>
      </c>
      <c r="D69" s="58" t="s">
        <v>12</v>
      </c>
      <c r="E69" s="59"/>
      <c r="F69" s="58" t="s">
        <v>251</v>
      </c>
      <c r="G69" s="58" t="s">
        <v>1084</v>
      </c>
      <c r="H69" s="58" t="s">
        <v>778</v>
      </c>
      <c r="I69" s="58" t="s">
        <v>252</v>
      </c>
      <c r="J69" s="58" t="s">
        <v>252</v>
      </c>
      <c r="K69" s="58"/>
      <c r="L69" s="58" t="s">
        <v>85</v>
      </c>
      <c r="M69" s="58" t="s">
        <v>128</v>
      </c>
      <c r="N69" s="58"/>
      <c r="O69" s="58"/>
    </row>
    <row r="70" spans="1:15" ht="50" x14ac:dyDescent="0.25">
      <c r="A70" s="58" t="s">
        <v>253</v>
      </c>
      <c r="B70" s="58" t="s">
        <v>254</v>
      </c>
      <c r="C70" s="58" t="s">
        <v>254</v>
      </c>
      <c r="D70" s="58" t="s">
        <v>12</v>
      </c>
      <c r="E70" s="59"/>
      <c r="F70" s="58" t="s">
        <v>194</v>
      </c>
      <c r="G70" s="58" t="s">
        <v>777</v>
      </c>
      <c r="H70" s="58" t="s">
        <v>778</v>
      </c>
      <c r="I70" s="58" t="s">
        <v>252</v>
      </c>
      <c r="J70" s="58" t="s">
        <v>255</v>
      </c>
      <c r="K70" s="58"/>
      <c r="L70" s="58" t="s">
        <v>85</v>
      </c>
      <c r="M70" s="58" t="s">
        <v>256</v>
      </c>
      <c r="N70" s="58"/>
      <c r="O70" s="58"/>
    </row>
    <row r="71" spans="1:15" ht="87.5" x14ac:dyDescent="0.25">
      <c r="A71" s="58" t="s">
        <v>257</v>
      </c>
      <c r="B71" s="58" t="s">
        <v>258</v>
      </c>
      <c r="C71" s="58" t="s">
        <v>258</v>
      </c>
      <c r="D71" s="58" t="s">
        <v>12</v>
      </c>
      <c r="E71" s="59"/>
      <c r="F71" s="58" t="s">
        <v>259</v>
      </c>
      <c r="G71" s="58" t="s">
        <v>260</v>
      </c>
      <c r="H71" s="58" t="s">
        <v>839</v>
      </c>
      <c r="I71" s="58" t="s">
        <v>938</v>
      </c>
      <c r="J71" s="58" t="s">
        <v>937</v>
      </c>
      <c r="K71" s="58" t="s">
        <v>787</v>
      </c>
      <c r="L71" s="58" t="s">
        <v>85</v>
      </c>
      <c r="M71" s="58" t="s">
        <v>113</v>
      </c>
      <c r="N71" s="58"/>
      <c r="O71" s="58"/>
    </row>
    <row r="72" spans="1:15" ht="50" x14ac:dyDescent="0.25">
      <c r="A72" s="58" t="s">
        <v>263</v>
      </c>
      <c r="B72" s="58" t="s">
        <v>264</v>
      </c>
      <c r="C72" s="58" t="s">
        <v>264</v>
      </c>
      <c r="D72" s="58" t="s">
        <v>12</v>
      </c>
      <c r="E72" s="59"/>
      <c r="F72" s="58" t="s">
        <v>975</v>
      </c>
      <c r="G72" s="58" t="s">
        <v>212</v>
      </c>
      <c r="H72" s="58" t="s">
        <v>212</v>
      </c>
      <c r="I72" s="58" t="s">
        <v>1043</v>
      </c>
      <c r="J72" s="58" t="s">
        <v>213</v>
      </c>
      <c r="K72" s="58" t="s">
        <v>213</v>
      </c>
      <c r="L72" s="58" t="s">
        <v>85</v>
      </c>
      <c r="M72" s="58" t="s">
        <v>98</v>
      </c>
      <c r="N72" s="58"/>
      <c r="O72" s="58"/>
    </row>
    <row r="73" spans="1:15" ht="87.5" x14ac:dyDescent="0.25">
      <c r="A73" s="58" t="s">
        <v>976</v>
      </c>
      <c r="B73" s="58" t="s">
        <v>197</v>
      </c>
      <c r="C73" s="58" t="s">
        <v>197</v>
      </c>
      <c r="D73" s="58" t="s">
        <v>12</v>
      </c>
      <c r="E73" s="59"/>
      <c r="F73" s="58" t="s">
        <v>975</v>
      </c>
      <c r="G73" s="58" t="s">
        <v>212</v>
      </c>
      <c r="H73" s="58" t="s">
        <v>212</v>
      </c>
      <c r="I73" s="58" t="s">
        <v>974</v>
      </c>
      <c r="J73" s="58" t="s">
        <v>213</v>
      </c>
      <c r="K73" s="58" t="s">
        <v>213</v>
      </c>
      <c r="L73" s="58" t="s">
        <v>85</v>
      </c>
      <c r="M73" s="58" t="s">
        <v>113</v>
      </c>
      <c r="N73" s="58"/>
      <c r="O73" s="58"/>
    </row>
    <row r="74" spans="1:15" ht="62.5" x14ac:dyDescent="0.25">
      <c r="A74" s="58" t="s">
        <v>265</v>
      </c>
      <c r="B74" s="58" t="s">
        <v>266</v>
      </c>
      <c r="C74" s="58" t="s">
        <v>266</v>
      </c>
      <c r="D74" s="58" t="s">
        <v>12</v>
      </c>
      <c r="E74" s="59"/>
      <c r="F74" s="58" t="s">
        <v>842</v>
      </c>
      <c r="G74" s="58" t="s">
        <v>267</v>
      </c>
      <c r="H74" s="58" t="s">
        <v>847</v>
      </c>
      <c r="I74" s="58" t="s">
        <v>1019</v>
      </c>
      <c r="J74" s="58" t="s">
        <v>268</v>
      </c>
      <c r="K74" s="58"/>
      <c r="L74" s="58" t="s">
        <v>85</v>
      </c>
      <c r="M74" s="58" t="s">
        <v>154</v>
      </c>
      <c r="N74" s="58"/>
      <c r="O74" s="58"/>
    </row>
    <row r="75" spans="1:15" ht="37.5" x14ac:dyDescent="0.25">
      <c r="A75" s="58" t="s">
        <v>269</v>
      </c>
      <c r="B75" s="58" t="s">
        <v>270</v>
      </c>
      <c r="C75" s="58" t="s">
        <v>270</v>
      </c>
      <c r="D75" s="58" t="s">
        <v>12</v>
      </c>
      <c r="E75" s="59"/>
      <c r="F75" s="58" t="s">
        <v>784</v>
      </c>
      <c r="G75" s="58" t="s">
        <v>134</v>
      </c>
      <c r="H75" s="58" t="s">
        <v>134</v>
      </c>
      <c r="I75" s="58" t="s">
        <v>1081</v>
      </c>
      <c r="J75" s="58" t="s">
        <v>537</v>
      </c>
      <c r="K75" s="58" t="s">
        <v>537</v>
      </c>
      <c r="L75" s="58" t="s">
        <v>85</v>
      </c>
      <c r="M75" s="58" t="s">
        <v>113</v>
      </c>
      <c r="N75" s="58"/>
      <c r="O75" s="58"/>
    </row>
    <row r="76" spans="1:15" ht="62.5" x14ac:dyDescent="0.25">
      <c r="A76" s="58" t="s">
        <v>271</v>
      </c>
      <c r="B76" s="58" t="s">
        <v>272</v>
      </c>
      <c r="C76" s="58" t="s">
        <v>272</v>
      </c>
      <c r="D76" s="58" t="s">
        <v>12</v>
      </c>
      <c r="E76" s="59"/>
      <c r="F76" s="58" t="s">
        <v>219</v>
      </c>
      <c r="G76" s="58" t="s">
        <v>1000</v>
      </c>
      <c r="H76" s="58" t="s">
        <v>491</v>
      </c>
      <c r="I76" s="58" t="s">
        <v>1001</v>
      </c>
      <c r="J76" s="58" t="s">
        <v>1000</v>
      </c>
      <c r="K76" s="58"/>
      <c r="L76" s="58" t="s">
        <v>85</v>
      </c>
      <c r="M76" s="58" t="s">
        <v>98</v>
      </c>
      <c r="N76" s="58"/>
      <c r="O76" s="58"/>
    </row>
    <row r="77" spans="1:15" ht="112.5" x14ac:dyDescent="0.25">
      <c r="A77" s="58" t="s">
        <v>999</v>
      </c>
      <c r="B77" s="58" t="s">
        <v>463</v>
      </c>
      <c r="C77" s="58" t="s">
        <v>463</v>
      </c>
      <c r="D77" s="58" t="s">
        <v>12</v>
      </c>
      <c r="E77" s="59"/>
      <c r="F77" s="58" t="s">
        <v>948</v>
      </c>
      <c r="G77" s="58" t="s">
        <v>944</v>
      </c>
      <c r="H77" s="58" t="s">
        <v>947</v>
      </c>
      <c r="I77" s="58" t="s">
        <v>946</v>
      </c>
      <c r="J77" s="58" t="s">
        <v>945</v>
      </c>
      <c r="K77" s="58" t="s">
        <v>944</v>
      </c>
      <c r="L77" s="58" t="s">
        <v>85</v>
      </c>
      <c r="M77" s="58" t="s">
        <v>151</v>
      </c>
      <c r="N77" s="58"/>
      <c r="O77" s="58"/>
    </row>
    <row r="78" spans="1:15" ht="37.5" x14ac:dyDescent="0.25">
      <c r="A78" s="58" t="s">
        <v>273</v>
      </c>
      <c r="B78" s="58" t="s">
        <v>275</v>
      </c>
      <c r="C78" s="58" t="s">
        <v>275</v>
      </c>
      <c r="D78" s="58" t="s">
        <v>12</v>
      </c>
      <c r="E78" s="59"/>
      <c r="F78" s="58" t="s">
        <v>178</v>
      </c>
      <c r="G78" s="58" t="s">
        <v>1114</v>
      </c>
      <c r="H78" s="58" t="s">
        <v>879</v>
      </c>
      <c r="I78" s="58" t="s">
        <v>1113</v>
      </c>
      <c r="J78" s="58" t="s">
        <v>1113</v>
      </c>
      <c r="K78" s="58" t="s">
        <v>276</v>
      </c>
      <c r="L78" s="58" t="s">
        <v>85</v>
      </c>
      <c r="M78" s="58" t="s">
        <v>113</v>
      </c>
      <c r="N78" s="58"/>
      <c r="O78" s="58"/>
    </row>
    <row r="79" spans="1:15" ht="37.5" x14ac:dyDescent="0.25">
      <c r="A79" s="58" t="s">
        <v>850</v>
      </c>
      <c r="B79" s="58" t="s">
        <v>849</v>
      </c>
      <c r="C79" s="58" t="s">
        <v>849</v>
      </c>
      <c r="D79" s="58" t="s">
        <v>12</v>
      </c>
      <c r="E79" s="59"/>
      <c r="F79" s="58" t="s">
        <v>842</v>
      </c>
      <c r="G79" s="58" t="s">
        <v>848</v>
      </c>
      <c r="H79" s="58" t="s">
        <v>847</v>
      </c>
      <c r="I79" s="58" t="s">
        <v>846</v>
      </c>
      <c r="J79" s="58" t="s">
        <v>845</v>
      </c>
      <c r="K79" s="58"/>
      <c r="L79" s="58" t="s">
        <v>85</v>
      </c>
      <c r="M79" s="58" t="s">
        <v>154</v>
      </c>
      <c r="N79" s="58"/>
      <c r="O79" s="58"/>
    </row>
    <row r="80" spans="1:15" ht="112.5" x14ac:dyDescent="0.25">
      <c r="A80" s="58" t="s">
        <v>277</v>
      </c>
      <c r="B80" s="58" t="s">
        <v>278</v>
      </c>
      <c r="C80" s="58" t="s">
        <v>278</v>
      </c>
      <c r="D80" s="58" t="s">
        <v>12</v>
      </c>
      <c r="E80" s="59"/>
      <c r="F80" s="58" t="s">
        <v>948</v>
      </c>
      <c r="G80" s="58" t="s">
        <v>944</v>
      </c>
      <c r="H80" s="58" t="s">
        <v>947</v>
      </c>
      <c r="I80" s="58" t="s">
        <v>946</v>
      </c>
      <c r="J80" s="58" t="s">
        <v>945</v>
      </c>
      <c r="K80" s="58" t="s">
        <v>944</v>
      </c>
      <c r="L80" s="58" t="s">
        <v>85</v>
      </c>
      <c r="M80" s="58" t="s">
        <v>151</v>
      </c>
      <c r="N80" s="58"/>
      <c r="O80" s="58"/>
    </row>
    <row r="81" spans="1:15" ht="50" x14ac:dyDescent="0.25">
      <c r="A81" s="58" t="s">
        <v>813</v>
      </c>
      <c r="B81" s="58" t="s">
        <v>279</v>
      </c>
      <c r="C81" s="58" t="s">
        <v>279</v>
      </c>
      <c r="D81" s="58" t="s">
        <v>12</v>
      </c>
      <c r="E81" s="59"/>
      <c r="F81" s="58" t="s">
        <v>87</v>
      </c>
      <c r="G81" s="58" t="s">
        <v>810</v>
      </c>
      <c r="H81" s="58" t="s">
        <v>778</v>
      </c>
      <c r="I81" s="58" t="s">
        <v>778</v>
      </c>
      <c r="J81" s="58" t="s">
        <v>1086</v>
      </c>
      <c r="K81" s="58"/>
      <c r="L81" s="58" t="s">
        <v>85</v>
      </c>
      <c r="M81" s="58" t="s">
        <v>86</v>
      </c>
      <c r="N81" s="58"/>
      <c r="O81" s="58"/>
    </row>
    <row r="82" spans="1:15" ht="409.5" x14ac:dyDescent="0.25">
      <c r="A82" s="58" t="s">
        <v>813</v>
      </c>
      <c r="B82" s="58" t="s">
        <v>812</v>
      </c>
      <c r="C82" s="58" t="s">
        <v>812</v>
      </c>
      <c r="D82" s="58" t="s">
        <v>12</v>
      </c>
      <c r="E82" s="59"/>
      <c r="F82" s="58" t="s">
        <v>811</v>
      </c>
      <c r="G82" s="58" t="s">
        <v>810</v>
      </c>
      <c r="H82" s="58" t="s">
        <v>810</v>
      </c>
      <c r="I82" s="58" t="s">
        <v>809</v>
      </c>
      <c r="J82" s="58" t="s">
        <v>808</v>
      </c>
      <c r="K82" s="58"/>
      <c r="L82" s="58" t="s">
        <v>85</v>
      </c>
      <c r="M82" s="58" t="s">
        <v>86</v>
      </c>
      <c r="N82" s="58"/>
      <c r="O82" s="58"/>
    </row>
    <row r="83" spans="1:15" ht="37.5" x14ac:dyDescent="0.25">
      <c r="A83" s="58" t="s">
        <v>283</v>
      </c>
      <c r="B83" s="58" t="s">
        <v>284</v>
      </c>
      <c r="C83" s="58" t="s">
        <v>284</v>
      </c>
      <c r="D83" s="58" t="s">
        <v>12</v>
      </c>
      <c r="E83" s="59"/>
      <c r="F83" s="58" t="s">
        <v>137</v>
      </c>
      <c r="G83" s="58" t="s">
        <v>1065</v>
      </c>
      <c r="H83" s="58" t="s">
        <v>879</v>
      </c>
      <c r="I83" s="58" t="s">
        <v>285</v>
      </c>
      <c r="J83" s="58" t="s">
        <v>285</v>
      </c>
      <c r="K83" s="58"/>
      <c r="L83" s="58" t="s">
        <v>85</v>
      </c>
      <c r="M83" s="58" t="s">
        <v>113</v>
      </c>
      <c r="N83" s="58"/>
      <c r="O83" s="58"/>
    </row>
    <row r="84" spans="1:15" ht="87.5" x14ac:dyDescent="0.25">
      <c r="A84" s="58" t="s">
        <v>287</v>
      </c>
      <c r="B84" s="58" t="s">
        <v>288</v>
      </c>
      <c r="C84" s="58" t="s">
        <v>288</v>
      </c>
      <c r="D84" s="58" t="s">
        <v>12</v>
      </c>
      <c r="E84" s="59"/>
      <c r="F84" s="58" t="s">
        <v>259</v>
      </c>
      <c r="G84" s="58" t="s">
        <v>260</v>
      </c>
      <c r="H84" s="58" t="s">
        <v>839</v>
      </c>
      <c r="I84" s="58" t="s">
        <v>961</v>
      </c>
      <c r="J84" s="58" t="s">
        <v>937</v>
      </c>
      <c r="K84" s="58" t="s">
        <v>787</v>
      </c>
      <c r="L84" s="58" t="s">
        <v>85</v>
      </c>
      <c r="M84" s="58" t="s">
        <v>113</v>
      </c>
      <c r="N84" s="58"/>
      <c r="O84" s="58"/>
    </row>
    <row r="85" spans="1:15" ht="112.5" x14ac:dyDescent="0.25">
      <c r="A85" s="58" t="s">
        <v>289</v>
      </c>
      <c r="B85" s="58" t="s">
        <v>290</v>
      </c>
      <c r="C85" s="58" t="s">
        <v>290</v>
      </c>
      <c r="D85" s="58" t="s">
        <v>12</v>
      </c>
      <c r="E85" s="59"/>
      <c r="F85" s="58" t="s">
        <v>948</v>
      </c>
      <c r="G85" s="58" t="s">
        <v>291</v>
      </c>
      <c r="H85" s="58" t="s">
        <v>891</v>
      </c>
      <c r="I85" s="58" t="s">
        <v>1007</v>
      </c>
      <c r="J85" s="58" t="s">
        <v>291</v>
      </c>
      <c r="K85" s="58"/>
      <c r="L85" s="58" t="s">
        <v>85</v>
      </c>
      <c r="M85" s="58" t="s">
        <v>98</v>
      </c>
      <c r="N85" s="58"/>
      <c r="O85" s="58"/>
    </row>
    <row r="86" spans="1:15" ht="50" x14ac:dyDescent="0.25">
      <c r="A86" s="58" t="s">
        <v>292</v>
      </c>
      <c r="B86" s="58" t="s">
        <v>293</v>
      </c>
      <c r="C86" s="58" t="s">
        <v>293</v>
      </c>
      <c r="D86" s="58" t="s">
        <v>12</v>
      </c>
      <c r="E86" s="59"/>
      <c r="F86" s="58" t="s">
        <v>87</v>
      </c>
      <c r="G86" s="58" t="s">
        <v>88</v>
      </c>
      <c r="H86" s="58" t="s">
        <v>810</v>
      </c>
      <c r="I86" s="58" t="s">
        <v>778</v>
      </c>
      <c r="J86" s="58" t="s">
        <v>855</v>
      </c>
      <c r="K86" s="58"/>
      <c r="L86" s="58" t="s">
        <v>85</v>
      </c>
      <c r="M86" s="58" t="s">
        <v>86</v>
      </c>
      <c r="N86" s="58"/>
      <c r="O86" s="58"/>
    </row>
    <row r="87" spans="1:15" ht="50" x14ac:dyDescent="0.25">
      <c r="A87" s="58" t="s">
        <v>294</v>
      </c>
      <c r="B87" s="58" t="s">
        <v>295</v>
      </c>
      <c r="C87" s="58" t="s">
        <v>295</v>
      </c>
      <c r="D87" s="58" t="s">
        <v>12</v>
      </c>
      <c r="E87" s="59"/>
      <c r="F87" s="58" t="s">
        <v>194</v>
      </c>
      <c r="G87" s="58" t="s">
        <v>776</v>
      </c>
      <c r="H87" s="58" t="s">
        <v>778</v>
      </c>
      <c r="I87" s="58" t="s">
        <v>252</v>
      </c>
      <c r="J87" s="58"/>
      <c r="K87" s="58"/>
      <c r="L87" s="58" t="s">
        <v>85</v>
      </c>
      <c r="M87" s="58" t="s">
        <v>128</v>
      </c>
      <c r="N87" s="58"/>
      <c r="O87" s="58"/>
    </row>
    <row r="88" spans="1:15" ht="50" x14ac:dyDescent="0.25">
      <c r="A88" s="58" t="s">
        <v>838</v>
      </c>
      <c r="B88" s="58" t="s">
        <v>837</v>
      </c>
      <c r="C88" s="58" t="s">
        <v>837</v>
      </c>
      <c r="D88" s="58" t="s">
        <v>12</v>
      </c>
      <c r="E88" s="59"/>
      <c r="F88" s="58" t="s">
        <v>104</v>
      </c>
      <c r="G88" s="58" t="s">
        <v>487</v>
      </c>
      <c r="H88" s="58" t="s">
        <v>487</v>
      </c>
      <c r="I88" s="58" t="s">
        <v>836</v>
      </c>
      <c r="J88" s="58" t="s">
        <v>835</v>
      </c>
      <c r="K88" s="58" t="s">
        <v>831</v>
      </c>
      <c r="L88" s="58" t="s">
        <v>85</v>
      </c>
      <c r="M88" s="58" t="s">
        <v>106</v>
      </c>
      <c r="N88" s="58"/>
      <c r="O88" s="58"/>
    </row>
    <row r="89" spans="1:15" ht="87.5" x14ac:dyDescent="0.25">
      <c r="A89" s="58" t="s">
        <v>296</v>
      </c>
      <c r="B89" s="58" t="s">
        <v>297</v>
      </c>
      <c r="C89" s="58" t="s">
        <v>297</v>
      </c>
      <c r="D89" s="58" t="s">
        <v>12</v>
      </c>
      <c r="E89" s="59"/>
      <c r="F89" s="58" t="s">
        <v>116</v>
      </c>
      <c r="G89" s="58" t="s">
        <v>298</v>
      </c>
      <c r="H89" s="58" t="s">
        <v>879</v>
      </c>
      <c r="I89" s="58" t="s">
        <v>1120</v>
      </c>
      <c r="J89" s="58" t="s">
        <v>1119</v>
      </c>
      <c r="K89" s="58" t="s">
        <v>298</v>
      </c>
      <c r="L89" s="58" t="s">
        <v>85</v>
      </c>
      <c r="M89" s="58" t="s">
        <v>86</v>
      </c>
      <c r="N89" s="58"/>
      <c r="O89" s="58"/>
    </row>
    <row r="90" spans="1:15" ht="87.5" x14ac:dyDescent="0.25">
      <c r="A90" s="58" t="s">
        <v>299</v>
      </c>
      <c r="B90" s="58" t="s">
        <v>300</v>
      </c>
      <c r="C90" s="58" t="s">
        <v>300</v>
      </c>
      <c r="D90" s="58" t="s">
        <v>12</v>
      </c>
      <c r="E90" s="59"/>
      <c r="F90" s="58" t="s">
        <v>784</v>
      </c>
      <c r="G90" s="58" t="s">
        <v>301</v>
      </c>
      <c r="H90" s="58" t="s">
        <v>134</v>
      </c>
      <c r="I90" s="58" t="s">
        <v>1068</v>
      </c>
      <c r="J90" s="58" t="s">
        <v>302</v>
      </c>
      <c r="K90" s="58" t="s">
        <v>537</v>
      </c>
      <c r="L90" s="58" t="s">
        <v>85</v>
      </c>
      <c r="M90" s="58" t="s">
        <v>113</v>
      </c>
      <c r="N90" s="58"/>
      <c r="O90" s="58"/>
    </row>
    <row r="91" spans="1:15" ht="112.5" x14ac:dyDescent="0.25">
      <c r="A91" s="58" t="s">
        <v>830</v>
      </c>
      <c r="B91" s="58" t="s">
        <v>829</v>
      </c>
      <c r="C91" s="58" t="s">
        <v>829</v>
      </c>
      <c r="D91" s="58" t="s">
        <v>12</v>
      </c>
      <c r="E91" s="59"/>
      <c r="F91" s="58" t="s">
        <v>104</v>
      </c>
      <c r="G91" s="58" t="s">
        <v>105</v>
      </c>
      <c r="H91" s="58" t="s">
        <v>487</v>
      </c>
      <c r="I91" s="58" t="s">
        <v>828</v>
      </c>
      <c r="J91" s="58" t="s">
        <v>827</v>
      </c>
      <c r="K91" s="58" t="s">
        <v>826</v>
      </c>
      <c r="L91" s="58" t="s">
        <v>85</v>
      </c>
      <c r="M91" s="58" t="s">
        <v>106</v>
      </c>
      <c r="N91" s="58"/>
      <c r="O91" s="58"/>
    </row>
    <row r="92" spans="1:15" ht="37.5" x14ac:dyDescent="0.25">
      <c r="A92" s="58" t="s">
        <v>786</v>
      </c>
      <c r="B92" s="58" t="s">
        <v>785</v>
      </c>
      <c r="C92" s="58" t="s">
        <v>785</v>
      </c>
      <c r="D92" s="58" t="s">
        <v>12</v>
      </c>
      <c r="E92" s="59"/>
      <c r="F92" s="58" t="s">
        <v>784</v>
      </c>
      <c r="G92" s="58" t="s">
        <v>301</v>
      </c>
      <c r="H92" s="58" t="s">
        <v>134</v>
      </c>
      <c r="I92" s="58" t="s">
        <v>783</v>
      </c>
      <c r="J92" s="58" t="s">
        <v>301</v>
      </c>
      <c r="K92" s="58"/>
      <c r="L92" s="58" t="s">
        <v>782</v>
      </c>
      <c r="M92" s="58" t="s">
        <v>781</v>
      </c>
      <c r="N92" s="58"/>
      <c r="O92" s="58" t="s">
        <v>781</v>
      </c>
    </row>
    <row r="93" spans="1:15" ht="50" x14ac:dyDescent="0.25">
      <c r="A93" s="58" t="s">
        <v>303</v>
      </c>
      <c r="B93" s="58" t="s">
        <v>304</v>
      </c>
      <c r="C93" s="58" t="s">
        <v>304</v>
      </c>
      <c r="D93" s="58" t="s">
        <v>12</v>
      </c>
      <c r="E93" s="59"/>
      <c r="F93" s="58" t="s">
        <v>194</v>
      </c>
      <c r="G93" s="58" t="s">
        <v>1023</v>
      </c>
      <c r="H93" s="58" t="s">
        <v>1022</v>
      </c>
      <c r="I93" s="58" t="s">
        <v>1021</v>
      </c>
      <c r="J93" s="58" t="s">
        <v>1021</v>
      </c>
      <c r="K93" s="58"/>
      <c r="L93" s="58" t="s">
        <v>85</v>
      </c>
      <c r="M93" s="58" t="s">
        <v>158</v>
      </c>
      <c r="N93" s="58"/>
      <c r="O93" s="58"/>
    </row>
    <row r="94" spans="1:15" ht="112.5" x14ac:dyDescent="0.25">
      <c r="A94" s="58" t="s">
        <v>305</v>
      </c>
      <c r="B94" s="58" t="s">
        <v>306</v>
      </c>
      <c r="C94" s="58" t="s">
        <v>306</v>
      </c>
      <c r="D94" s="58" t="s">
        <v>12</v>
      </c>
      <c r="E94" s="59"/>
      <c r="F94" s="58" t="s">
        <v>784</v>
      </c>
      <c r="G94" s="58" t="s">
        <v>301</v>
      </c>
      <c r="H94" s="58" t="s">
        <v>134</v>
      </c>
      <c r="I94" s="58" t="s">
        <v>1069</v>
      </c>
      <c r="J94" s="58" t="s">
        <v>307</v>
      </c>
      <c r="K94" s="58" t="s">
        <v>537</v>
      </c>
      <c r="L94" s="58" t="s">
        <v>85</v>
      </c>
      <c r="M94" s="58" t="s">
        <v>113</v>
      </c>
      <c r="N94" s="58"/>
      <c r="O94" s="58"/>
    </row>
    <row r="95" spans="1:15" ht="62.5" x14ac:dyDescent="0.25">
      <c r="A95" s="58" t="s">
        <v>309</v>
      </c>
      <c r="B95" s="58" t="s">
        <v>310</v>
      </c>
      <c r="C95" s="58" t="s">
        <v>310</v>
      </c>
      <c r="D95" s="58" t="s">
        <v>12</v>
      </c>
      <c r="E95" s="59"/>
      <c r="F95" s="58" t="s">
        <v>865</v>
      </c>
      <c r="G95" s="58" t="s">
        <v>936</v>
      </c>
      <c r="H95" s="58" t="s">
        <v>134</v>
      </c>
      <c r="I95" s="58" t="s">
        <v>935</v>
      </c>
      <c r="J95" s="58" t="s">
        <v>934</v>
      </c>
      <c r="K95" s="58" t="s">
        <v>537</v>
      </c>
      <c r="L95" s="58" t="s">
        <v>85</v>
      </c>
      <c r="M95" s="58" t="s">
        <v>113</v>
      </c>
      <c r="N95" s="58"/>
      <c r="O95" s="58"/>
    </row>
    <row r="96" spans="1:15" ht="37.5" x14ac:dyDescent="0.25">
      <c r="A96" s="58" t="s">
        <v>311</v>
      </c>
      <c r="B96" s="58" t="s">
        <v>312</v>
      </c>
      <c r="C96" s="58" t="s">
        <v>312</v>
      </c>
      <c r="D96" s="58" t="s">
        <v>12</v>
      </c>
      <c r="E96" s="59"/>
      <c r="F96" s="58" t="s">
        <v>101</v>
      </c>
      <c r="G96" s="58" t="s">
        <v>799</v>
      </c>
      <c r="H96" s="58" t="s">
        <v>879</v>
      </c>
      <c r="I96" s="58" t="s">
        <v>968</v>
      </c>
      <c r="J96" s="58" t="s">
        <v>968</v>
      </c>
      <c r="K96" s="58"/>
      <c r="L96" s="58" t="s">
        <v>85</v>
      </c>
      <c r="M96" s="58" t="s">
        <v>113</v>
      </c>
      <c r="N96" s="58"/>
      <c r="O96" s="58"/>
    </row>
    <row r="97" spans="1:15" ht="62.5" x14ac:dyDescent="0.25">
      <c r="A97" s="58" t="s">
        <v>313</v>
      </c>
      <c r="B97" s="58" t="s">
        <v>314</v>
      </c>
      <c r="C97" s="58" t="s">
        <v>314</v>
      </c>
      <c r="D97" s="58" t="s">
        <v>12</v>
      </c>
      <c r="E97" s="59"/>
      <c r="F97" s="58" t="s">
        <v>315</v>
      </c>
      <c r="G97" s="58" t="s">
        <v>1125</v>
      </c>
      <c r="H97" s="58" t="s">
        <v>1125</v>
      </c>
      <c r="I97" s="58" t="s">
        <v>1127</v>
      </c>
      <c r="J97" s="58" t="s">
        <v>1126</v>
      </c>
      <c r="K97" s="58" t="s">
        <v>1125</v>
      </c>
      <c r="L97" s="58" t="s">
        <v>85</v>
      </c>
      <c r="M97" s="58" t="s">
        <v>106</v>
      </c>
      <c r="N97" s="58"/>
      <c r="O97" s="58"/>
    </row>
    <row r="98" spans="1:15" ht="112.5" x14ac:dyDescent="0.25">
      <c r="A98" s="58" t="s">
        <v>316</v>
      </c>
      <c r="B98" s="58" t="s">
        <v>317</v>
      </c>
      <c r="C98" s="58" t="s">
        <v>317</v>
      </c>
      <c r="D98" s="58" t="s">
        <v>12</v>
      </c>
      <c r="E98" s="59"/>
      <c r="F98" s="58" t="s">
        <v>83</v>
      </c>
      <c r="G98" s="58" t="s">
        <v>924</v>
      </c>
      <c r="H98" s="58" t="s">
        <v>879</v>
      </c>
      <c r="I98" s="58" t="s">
        <v>923</v>
      </c>
      <c r="J98" s="58" t="s">
        <v>922</v>
      </c>
      <c r="K98" s="58"/>
      <c r="L98" s="58" t="s">
        <v>318</v>
      </c>
      <c r="M98" s="58" t="s">
        <v>781</v>
      </c>
      <c r="N98" s="58"/>
      <c r="O98" s="58"/>
    </row>
    <row r="99" spans="1:15" ht="62.5" x14ac:dyDescent="0.25">
      <c r="A99" s="58" t="s">
        <v>867</v>
      </c>
      <c r="B99" s="58" t="s">
        <v>866</v>
      </c>
      <c r="C99" s="58" t="s">
        <v>866</v>
      </c>
      <c r="D99" s="58" t="s">
        <v>12</v>
      </c>
      <c r="E99" s="59"/>
      <c r="F99" s="58" t="s">
        <v>865</v>
      </c>
      <c r="G99" s="58" t="s">
        <v>776</v>
      </c>
      <c r="H99" s="58" t="s">
        <v>134</v>
      </c>
      <c r="I99" s="58" t="s">
        <v>864</v>
      </c>
      <c r="J99" s="58" t="s">
        <v>537</v>
      </c>
      <c r="K99" s="58" t="s">
        <v>537</v>
      </c>
      <c r="L99" s="58" t="s">
        <v>85</v>
      </c>
      <c r="M99" s="58" t="s">
        <v>113</v>
      </c>
      <c r="N99" s="58"/>
      <c r="O99" s="58"/>
    </row>
    <row r="100" spans="1:15" ht="62.5" x14ac:dyDescent="0.25">
      <c r="A100" s="58" t="s">
        <v>803</v>
      </c>
      <c r="B100" s="58" t="s">
        <v>802</v>
      </c>
      <c r="C100" s="58" t="s">
        <v>802</v>
      </c>
      <c r="D100" s="58" t="s">
        <v>12</v>
      </c>
      <c r="E100" s="59"/>
      <c r="F100" s="58" t="s">
        <v>784</v>
      </c>
      <c r="G100" s="58" t="s">
        <v>801</v>
      </c>
      <c r="H100" s="58" t="s">
        <v>134</v>
      </c>
      <c r="I100" s="58" t="s">
        <v>800</v>
      </c>
      <c r="J100" s="58" t="s">
        <v>799</v>
      </c>
      <c r="K100" s="58"/>
      <c r="L100" s="58" t="s">
        <v>782</v>
      </c>
      <c r="M100" s="58" t="s">
        <v>781</v>
      </c>
      <c r="N100" s="58"/>
      <c r="O100" s="58"/>
    </row>
    <row r="101" spans="1:15" ht="37.5" x14ac:dyDescent="0.25">
      <c r="A101" s="58" t="s">
        <v>319</v>
      </c>
      <c r="B101" s="58" t="s">
        <v>320</v>
      </c>
      <c r="C101" s="58" t="s">
        <v>320</v>
      </c>
      <c r="D101" s="58" t="s">
        <v>12</v>
      </c>
      <c r="E101" s="59"/>
      <c r="F101" s="58" t="s">
        <v>101</v>
      </c>
      <c r="G101" s="58" t="s">
        <v>799</v>
      </c>
      <c r="H101" s="58" t="s">
        <v>879</v>
      </c>
      <c r="I101" s="58" t="s">
        <v>969</v>
      </c>
      <c r="J101" s="58" t="s">
        <v>968</v>
      </c>
      <c r="K101" s="58" t="s">
        <v>968</v>
      </c>
      <c r="L101" s="58" t="s">
        <v>102</v>
      </c>
      <c r="M101" s="58" t="s">
        <v>113</v>
      </c>
      <c r="N101" s="58"/>
      <c r="O101" s="58"/>
    </row>
    <row r="102" spans="1:15" ht="50" x14ac:dyDescent="0.25">
      <c r="A102" s="58" t="s">
        <v>321</v>
      </c>
      <c r="B102" s="58" t="s">
        <v>323</v>
      </c>
      <c r="C102" s="58" t="s">
        <v>323</v>
      </c>
      <c r="D102" s="58" t="s">
        <v>12</v>
      </c>
      <c r="E102" s="59"/>
      <c r="F102" s="58" t="s">
        <v>178</v>
      </c>
      <c r="G102" s="58" t="s">
        <v>1060</v>
      </c>
      <c r="H102" s="58" t="s">
        <v>879</v>
      </c>
      <c r="I102" s="58" t="s">
        <v>1058</v>
      </c>
      <c r="J102" s="58" t="s">
        <v>1059</v>
      </c>
      <c r="K102" s="58" t="s">
        <v>1058</v>
      </c>
      <c r="L102" s="58" t="s">
        <v>85</v>
      </c>
      <c r="M102" s="58" t="s">
        <v>113</v>
      </c>
      <c r="N102" s="58"/>
      <c r="O102" s="58"/>
    </row>
    <row r="103" spans="1:15" ht="87.5" x14ac:dyDescent="0.25">
      <c r="A103" s="58" t="s">
        <v>1111</v>
      </c>
      <c r="B103" s="58" t="s">
        <v>325</v>
      </c>
      <c r="C103" s="58" t="s">
        <v>325</v>
      </c>
      <c r="D103" s="58" t="s">
        <v>12</v>
      </c>
      <c r="E103" s="59"/>
      <c r="F103" s="58" t="s">
        <v>101</v>
      </c>
      <c r="G103" s="58" t="s">
        <v>1110</v>
      </c>
      <c r="H103" s="58" t="s">
        <v>879</v>
      </c>
      <c r="I103" s="58" t="s">
        <v>1109</v>
      </c>
      <c r="J103" s="58" t="s">
        <v>1108</v>
      </c>
      <c r="K103" s="58" t="s">
        <v>188</v>
      </c>
      <c r="L103" s="58" t="s">
        <v>85</v>
      </c>
      <c r="M103" s="58" t="s">
        <v>113</v>
      </c>
      <c r="N103" s="58"/>
      <c r="O103" s="58"/>
    </row>
    <row r="104" spans="1:15" ht="37.5" x14ac:dyDescent="0.25">
      <c r="A104" s="58" t="s">
        <v>326</v>
      </c>
      <c r="B104" s="58" t="s">
        <v>327</v>
      </c>
      <c r="C104" s="58" t="s">
        <v>327</v>
      </c>
      <c r="D104" s="58" t="s">
        <v>12</v>
      </c>
      <c r="E104" s="59"/>
      <c r="F104" s="58" t="s">
        <v>979</v>
      </c>
      <c r="G104" s="58" t="s">
        <v>131</v>
      </c>
      <c r="H104" s="58" t="s">
        <v>871</v>
      </c>
      <c r="I104" s="58" t="s">
        <v>870</v>
      </c>
      <c r="J104" s="58" t="s">
        <v>131</v>
      </c>
      <c r="K104" s="58" t="s">
        <v>131</v>
      </c>
      <c r="L104" s="58" t="s">
        <v>102</v>
      </c>
      <c r="M104" s="58" t="s">
        <v>113</v>
      </c>
      <c r="N104" s="58"/>
      <c r="O104" s="58"/>
    </row>
    <row r="105" spans="1:15" ht="37.5" x14ac:dyDescent="0.25">
      <c r="A105" s="58" t="s">
        <v>328</v>
      </c>
      <c r="B105" s="58" t="s">
        <v>329</v>
      </c>
      <c r="C105" s="58" t="s">
        <v>329</v>
      </c>
      <c r="D105" s="58" t="s">
        <v>12</v>
      </c>
      <c r="E105" s="59"/>
      <c r="F105" s="58" t="s">
        <v>979</v>
      </c>
      <c r="G105" s="58" t="s">
        <v>131</v>
      </c>
      <c r="H105" s="58" t="s">
        <v>871</v>
      </c>
      <c r="I105" s="58" t="s">
        <v>870</v>
      </c>
      <c r="J105" s="58" t="s">
        <v>131</v>
      </c>
      <c r="K105" s="58" t="s">
        <v>131</v>
      </c>
      <c r="L105" s="58" t="s">
        <v>102</v>
      </c>
      <c r="M105" s="58" t="s">
        <v>113</v>
      </c>
      <c r="N105" s="58"/>
      <c r="O105" s="58"/>
    </row>
    <row r="106" spans="1:15" ht="37.5" x14ac:dyDescent="0.25">
      <c r="A106" s="58" t="s">
        <v>330</v>
      </c>
      <c r="B106" s="58" t="s">
        <v>331</v>
      </c>
      <c r="C106" s="58" t="s">
        <v>331</v>
      </c>
      <c r="D106" s="58" t="s">
        <v>12</v>
      </c>
      <c r="E106" s="59"/>
      <c r="F106" s="58" t="s">
        <v>979</v>
      </c>
      <c r="G106" s="58" t="s">
        <v>131</v>
      </c>
      <c r="H106" s="58" t="s">
        <v>871</v>
      </c>
      <c r="I106" s="58" t="s">
        <v>870</v>
      </c>
      <c r="J106" s="58" t="s">
        <v>131</v>
      </c>
      <c r="K106" s="58" t="s">
        <v>131</v>
      </c>
      <c r="L106" s="58" t="s">
        <v>102</v>
      </c>
      <c r="M106" s="58" t="s">
        <v>113</v>
      </c>
      <c r="N106" s="58"/>
      <c r="O106" s="58"/>
    </row>
    <row r="107" spans="1:15" ht="37.5" x14ac:dyDescent="0.25">
      <c r="A107" s="58" t="s">
        <v>332</v>
      </c>
      <c r="B107" s="58" t="s">
        <v>333</v>
      </c>
      <c r="C107" s="58" t="s">
        <v>333</v>
      </c>
      <c r="D107" s="58" t="s">
        <v>12</v>
      </c>
      <c r="E107" s="59"/>
      <c r="F107" s="58" t="s">
        <v>979</v>
      </c>
      <c r="G107" s="58" t="s">
        <v>131</v>
      </c>
      <c r="H107" s="58" t="s">
        <v>871</v>
      </c>
      <c r="I107" s="58" t="s">
        <v>870</v>
      </c>
      <c r="J107" s="58" t="s">
        <v>131</v>
      </c>
      <c r="K107" s="58" t="s">
        <v>131</v>
      </c>
      <c r="L107" s="58" t="s">
        <v>102</v>
      </c>
      <c r="M107" s="58" t="s">
        <v>113</v>
      </c>
      <c r="N107" s="58"/>
      <c r="O107" s="58"/>
    </row>
    <row r="108" spans="1:15" ht="37.5" x14ac:dyDescent="0.25">
      <c r="A108" s="58" t="s">
        <v>334</v>
      </c>
      <c r="B108" s="58" t="s">
        <v>335</v>
      </c>
      <c r="C108" s="58" t="s">
        <v>335</v>
      </c>
      <c r="D108" s="58" t="s">
        <v>12</v>
      </c>
      <c r="E108" s="59"/>
      <c r="F108" s="58" t="s">
        <v>979</v>
      </c>
      <c r="G108" s="58" t="s">
        <v>131</v>
      </c>
      <c r="H108" s="58" t="s">
        <v>871</v>
      </c>
      <c r="I108" s="58" t="s">
        <v>870</v>
      </c>
      <c r="J108" s="58" t="s">
        <v>131</v>
      </c>
      <c r="K108" s="58" t="s">
        <v>131</v>
      </c>
      <c r="L108" s="58" t="s">
        <v>102</v>
      </c>
      <c r="M108" s="58" t="s">
        <v>113</v>
      </c>
      <c r="N108" s="58"/>
      <c r="O108" s="58"/>
    </row>
    <row r="109" spans="1:15" ht="37.5" x14ac:dyDescent="0.25">
      <c r="A109" s="58" t="s">
        <v>336</v>
      </c>
      <c r="B109" s="58" t="s">
        <v>337</v>
      </c>
      <c r="C109" s="58" t="s">
        <v>337</v>
      </c>
      <c r="D109" s="58" t="s">
        <v>12</v>
      </c>
      <c r="E109" s="59"/>
      <c r="F109" s="58" t="s">
        <v>101</v>
      </c>
      <c r="G109" s="58" t="s">
        <v>170</v>
      </c>
      <c r="H109" s="58" t="s">
        <v>879</v>
      </c>
      <c r="I109" s="58" t="s">
        <v>967</v>
      </c>
      <c r="J109" s="58" t="s">
        <v>965</v>
      </c>
      <c r="K109" s="58" t="s">
        <v>965</v>
      </c>
      <c r="L109" s="58" t="s">
        <v>102</v>
      </c>
      <c r="M109" s="58" t="s">
        <v>113</v>
      </c>
      <c r="N109" s="58"/>
      <c r="O109" s="58"/>
    </row>
    <row r="110" spans="1:15" ht="87.5" x14ac:dyDescent="0.25">
      <c r="A110" s="58" t="s">
        <v>807</v>
      </c>
      <c r="B110" s="58" t="s">
        <v>806</v>
      </c>
      <c r="C110" s="58" t="s">
        <v>806</v>
      </c>
      <c r="D110" s="58" t="s">
        <v>12</v>
      </c>
      <c r="E110" s="59"/>
      <c r="F110" s="58" t="s">
        <v>784</v>
      </c>
      <c r="G110" s="58" t="s">
        <v>805</v>
      </c>
      <c r="H110" s="58" t="s">
        <v>134</v>
      </c>
      <c r="I110" s="58" t="s">
        <v>804</v>
      </c>
      <c r="J110" s="58" t="s">
        <v>799</v>
      </c>
      <c r="K110" s="58"/>
      <c r="L110" s="58" t="s">
        <v>782</v>
      </c>
      <c r="M110" s="58" t="s">
        <v>781</v>
      </c>
      <c r="N110" s="58"/>
      <c r="O110" s="58"/>
    </row>
    <row r="111" spans="1:15" ht="87.5" x14ac:dyDescent="0.25">
      <c r="A111" s="58" t="s">
        <v>338</v>
      </c>
      <c r="B111" s="58" t="s">
        <v>339</v>
      </c>
      <c r="C111" s="58" t="s">
        <v>339</v>
      </c>
      <c r="D111" s="58" t="s">
        <v>12</v>
      </c>
      <c r="E111" s="59"/>
      <c r="F111" s="58" t="s">
        <v>784</v>
      </c>
      <c r="G111" s="58" t="s">
        <v>301</v>
      </c>
      <c r="H111" s="58" t="s">
        <v>134</v>
      </c>
      <c r="I111" s="58" t="s">
        <v>1069</v>
      </c>
      <c r="J111" s="58" t="s">
        <v>1070</v>
      </c>
      <c r="K111" s="58" t="s">
        <v>537</v>
      </c>
      <c r="L111" s="58" t="s">
        <v>85</v>
      </c>
      <c r="M111" s="58" t="s">
        <v>113</v>
      </c>
      <c r="N111" s="58"/>
      <c r="O111" s="58"/>
    </row>
    <row r="112" spans="1:15" ht="112.5" x14ac:dyDescent="0.25">
      <c r="A112" s="58" t="s">
        <v>340</v>
      </c>
      <c r="B112" s="58" t="s">
        <v>341</v>
      </c>
      <c r="C112" s="58" t="s">
        <v>341</v>
      </c>
      <c r="D112" s="58" t="s">
        <v>12</v>
      </c>
      <c r="E112" s="59"/>
      <c r="F112" s="58" t="s">
        <v>83</v>
      </c>
      <c r="G112" s="58" t="s">
        <v>1056</v>
      </c>
      <c r="H112" s="58" t="s">
        <v>879</v>
      </c>
      <c r="I112" s="58" t="s">
        <v>1055</v>
      </c>
      <c r="J112" s="58" t="s">
        <v>342</v>
      </c>
      <c r="K112" s="58"/>
      <c r="L112" s="58" t="s">
        <v>85</v>
      </c>
      <c r="M112" s="58" t="s">
        <v>113</v>
      </c>
      <c r="N112" s="58"/>
      <c r="O112" s="58"/>
    </row>
    <row r="113" spans="1:15" ht="37.5" x14ac:dyDescent="0.25">
      <c r="A113" s="58" t="s">
        <v>343</v>
      </c>
      <c r="B113" s="58" t="s">
        <v>344</v>
      </c>
      <c r="C113" s="58" t="s">
        <v>344</v>
      </c>
      <c r="D113" s="58" t="s">
        <v>12</v>
      </c>
      <c r="E113" s="59"/>
      <c r="F113" s="58" t="s">
        <v>91</v>
      </c>
      <c r="G113" s="58" t="s">
        <v>1052</v>
      </c>
      <c r="H113" s="58" t="s">
        <v>879</v>
      </c>
      <c r="I113" s="58" t="s">
        <v>1051</v>
      </c>
      <c r="J113" s="58" t="s">
        <v>1050</v>
      </c>
      <c r="K113" s="58" t="s">
        <v>1049</v>
      </c>
      <c r="L113" s="58" t="s">
        <v>85</v>
      </c>
      <c r="M113" s="58" t="s">
        <v>86</v>
      </c>
      <c r="N113" s="58"/>
      <c r="O113" s="58"/>
    </row>
    <row r="114" spans="1:15" ht="37.5" x14ac:dyDescent="0.25">
      <c r="A114" s="58" t="s">
        <v>1004</v>
      </c>
      <c r="B114" s="58" t="s">
        <v>218</v>
      </c>
      <c r="C114" s="58" t="s">
        <v>218</v>
      </c>
      <c r="D114" s="58" t="s">
        <v>12</v>
      </c>
      <c r="E114" s="59"/>
      <c r="F114" s="58" t="s">
        <v>83</v>
      </c>
      <c r="G114" s="58" t="s">
        <v>1003</v>
      </c>
      <c r="H114" s="58" t="s">
        <v>84</v>
      </c>
      <c r="I114" s="58" t="s">
        <v>1003</v>
      </c>
      <c r="J114" s="58" t="s">
        <v>1002</v>
      </c>
      <c r="K114" s="58" t="s">
        <v>1002</v>
      </c>
      <c r="L114" s="58" t="s">
        <v>85</v>
      </c>
      <c r="M114" s="58" t="s">
        <v>98</v>
      </c>
      <c r="N114" s="58"/>
      <c r="O114" s="58"/>
    </row>
    <row r="115" spans="1:15" ht="37.5" x14ac:dyDescent="0.25">
      <c r="A115" s="58" t="s">
        <v>991</v>
      </c>
      <c r="B115" s="58" t="s">
        <v>345</v>
      </c>
      <c r="C115" s="58" t="s">
        <v>345</v>
      </c>
      <c r="D115" s="58" t="s">
        <v>12</v>
      </c>
      <c r="E115" s="59"/>
      <c r="F115" s="58" t="s">
        <v>184</v>
      </c>
      <c r="G115" s="58" t="s">
        <v>989</v>
      </c>
      <c r="H115" s="58" t="s">
        <v>891</v>
      </c>
      <c r="I115" s="58" t="s">
        <v>990</v>
      </c>
      <c r="J115" s="58" t="s">
        <v>989</v>
      </c>
      <c r="K115" s="58"/>
      <c r="L115" s="58" t="s">
        <v>85</v>
      </c>
      <c r="M115" s="58" t="s">
        <v>98</v>
      </c>
      <c r="N115" s="58"/>
      <c r="O115" s="58"/>
    </row>
    <row r="116" spans="1:15" ht="37.5" x14ac:dyDescent="0.25">
      <c r="A116" s="58" t="s">
        <v>863</v>
      </c>
      <c r="B116" s="58" t="s">
        <v>862</v>
      </c>
      <c r="C116" s="58" t="s">
        <v>862</v>
      </c>
      <c r="D116" s="58" t="s">
        <v>12</v>
      </c>
      <c r="E116" s="59"/>
      <c r="F116" s="58" t="s">
        <v>784</v>
      </c>
      <c r="G116" s="58" t="s">
        <v>861</v>
      </c>
      <c r="H116" s="58" t="s">
        <v>134</v>
      </c>
      <c r="I116" s="58" t="s">
        <v>537</v>
      </c>
      <c r="J116" s="58" t="s">
        <v>861</v>
      </c>
      <c r="K116" s="58" t="s">
        <v>537</v>
      </c>
      <c r="L116" s="58" t="s">
        <v>85</v>
      </c>
      <c r="M116" s="58" t="s">
        <v>128</v>
      </c>
      <c r="N116" s="58"/>
      <c r="O116" s="58"/>
    </row>
    <row r="117" spans="1:15" ht="37.5" x14ac:dyDescent="0.25">
      <c r="A117" s="58" t="s">
        <v>347</v>
      </c>
      <c r="B117" s="58" t="s">
        <v>348</v>
      </c>
      <c r="C117" s="58" t="s">
        <v>348</v>
      </c>
      <c r="D117" s="58" t="s">
        <v>12</v>
      </c>
      <c r="E117" s="59"/>
      <c r="F117" s="58" t="s">
        <v>784</v>
      </c>
      <c r="G117" s="58" t="s">
        <v>349</v>
      </c>
      <c r="H117" s="58" t="s">
        <v>134</v>
      </c>
      <c r="I117" s="58" t="s">
        <v>864</v>
      </c>
      <c r="J117" s="58" t="s">
        <v>349</v>
      </c>
      <c r="K117" s="58" t="s">
        <v>537</v>
      </c>
      <c r="L117" s="58" t="s">
        <v>85</v>
      </c>
      <c r="M117" s="58" t="s">
        <v>86</v>
      </c>
      <c r="N117" s="58"/>
      <c r="O117" s="58"/>
    </row>
    <row r="118" spans="1:15" ht="37.5" x14ac:dyDescent="0.25">
      <c r="A118" s="58" t="s">
        <v>1010</v>
      </c>
      <c r="B118" s="58" t="s">
        <v>281</v>
      </c>
      <c r="C118" s="58" t="s">
        <v>281</v>
      </c>
      <c r="D118" s="58" t="s">
        <v>12</v>
      </c>
      <c r="E118" s="59"/>
      <c r="F118" s="58" t="s">
        <v>91</v>
      </c>
      <c r="G118" s="58" t="s">
        <v>1008</v>
      </c>
      <c r="H118" s="58" t="s">
        <v>778</v>
      </c>
      <c r="I118" s="58" t="s">
        <v>1009</v>
      </c>
      <c r="J118" s="58" t="s">
        <v>1008</v>
      </c>
      <c r="K118" s="58"/>
      <c r="L118" s="58" t="s">
        <v>85</v>
      </c>
      <c r="M118" s="58" t="s">
        <v>128</v>
      </c>
      <c r="N118" s="58"/>
      <c r="O118" s="58"/>
    </row>
    <row r="119" spans="1:15" ht="37.5" x14ac:dyDescent="0.25">
      <c r="A119" s="58" t="s">
        <v>1048</v>
      </c>
      <c r="B119" s="58" t="s">
        <v>282</v>
      </c>
      <c r="C119" s="58" t="s">
        <v>282</v>
      </c>
      <c r="D119" s="58" t="s">
        <v>12</v>
      </c>
      <c r="E119" s="59"/>
      <c r="F119" s="58" t="s">
        <v>784</v>
      </c>
      <c r="G119" s="58" t="s">
        <v>1046</v>
      </c>
      <c r="H119" s="58" t="s">
        <v>134</v>
      </c>
      <c r="I119" s="58" t="s">
        <v>1047</v>
      </c>
      <c r="J119" s="58" t="s">
        <v>1046</v>
      </c>
      <c r="K119" s="58" t="s">
        <v>537</v>
      </c>
      <c r="L119" s="58" t="s">
        <v>85</v>
      </c>
      <c r="M119" s="58" t="s">
        <v>128</v>
      </c>
      <c r="N119" s="58"/>
      <c r="O119" s="58"/>
    </row>
    <row r="120" spans="1:15" ht="87.5" x14ac:dyDescent="0.25">
      <c r="A120" s="58" t="s">
        <v>927</v>
      </c>
      <c r="B120" s="58" t="s">
        <v>456</v>
      </c>
      <c r="C120" s="58" t="s">
        <v>456</v>
      </c>
      <c r="D120" s="58" t="s">
        <v>12</v>
      </c>
      <c r="E120" s="59"/>
      <c r="F120" s="58" t="s">
        <v>842</v>
      </c>
      <c r="G120" s="58" t="s">
        <v>267</v>
      </c>
      <c r="H120" s="58" t="s">
        <v>778</v>
      </c>
      <c r="I120" s="58" t="s">
        <v>926</v>
      </c>
      <c r="J120" s="58" t="s">
        <v>235</v>
      </c>
      <c r="K120" s="58"/>
      <c r="L120" s="58" t="s">
        <v>85</v>
      </c>
      <c r="M120" s="58" t="s">
        <v>154</v>
      </c>
      <c r="N120" s="58"/>
      <c r="O120" s="58"/>
    </row>
    <row r="121" spans="1:15" ht="87.5" x14ac:dyDescent="0.25">
      <c r="A121" s="58" t="s">
        <v>918</v>
      </c>
      <c r="B121" s="58" t="s">
        <v>917</v>
      </c>
      <c r="C121" s="58" t="s">
        <v>917</v>
      </c>
      <c r="D121" s="58" t="s">
        <v>12</v>
      </c>
      <c r="E121" s="59"/>
      <c r="F121" s="58" t="s">
        <v>784</v>
      </c>
      <c r="G121" s="58" t="s">
        <v>916</v>
      </c>
      <c r="H121" s="58" t="s">
        <v>134</v>
      </c>
      <c r="I121" s="58" t="s">
        <v>915</v>
      </c>
      <c r="J121" s="58" t="s">
        <v>914</v>
      </c>
      <c r="K121" s="58"/>
      <c r="L121" s="58" t="s">
        <v>782</v>
      </c>
      <c r="M121" s="58" t="s">
        <v>781</v>
      </c>
      <c r="N121" s="58"/>
      <c r="O121" s="58"/>
    </row>
    <row r="122" spans="1:15" ht="50" x14ac:dyDescent="0.25">
      <c r="A122" s="58" t="s">
        <v>351</v>
      </c>
      <c r="B122" s="58" t="s">
        <v>352</v>
      </c>
      <c r="C122" s="58" t="s">
        <v>352</v>
      </c>
      <c r="D122" s="58" t="s">
        <v>12</v>
      </c>
      <c r="E122" s="59"/>
      <c r="F122" s="58" t="s">
        <v>872</v>
      </c>
      <c r="G122" s="58" t="s">
        <v>871</v>
      </c>
      <c r="H122" s="58" t="s">
        <v>871</v>
      </c>
      <c r="I122" s="58" t="s">
        <v>131</v>
      </c>
      <c r="J122" s="58" t="s">
        <v>131</v>
      </c>
      <c r="K122" s="58" t="s">
        <v>131</v>
      </c>
      <c r="L122" s="58" t="s">
        <v>85</v>
      </c>
      <c r="M122" s="58" t="s">
        <v>113</v>
      </c>
      <c r="N122" s="58"/>
      <c r="O122" s="58"/>
    </row>
    <row r="123" spans="1:15" ht="37.5" x14ac:dyDescent="0.25">
      <c r="A123" s="58" t="s">
        <v>353</v>
      </c>
      <c r="B123" s="58" t="s">
        <v>354</v>
      </c>
      <c r="C123" s="58" t="s">
        <v>354</v>
      </c>
      <c r="D123" s="58" t="s">
        <v>12</v>
      </c>
      <c r="E123" s="59"/>
      <c r="F123" s="58" t="s">
        <v>178</v>
      </c>
      <c r="G123" s="58" t="s">
        <v>916</v>
      </c>
      <c r="H123" s="58" t="s">
        <v>879</v>
      </c>
      <c r="I123" s="58" t="s">
        <v>1105</v>
      </c>
      <c r="J123" s="58" t="s">
        <v>1105</v>
      </c>
      <c r="K123" s="58"/>
      <c r="L123" s="58" t="s">
        <v>85</v>
      </c>
      <c r="M123" s="58" t="s">
        <v>113</v>
      </c>
      <c r="N123" s="58"/>
      <c r="O123" s="58"/>
    </row>
    <row r="124" spans="1:15" ht="37.5" x14ac:dyDescent="0.25">
      <c r="A124" s="58" t="s">
        <v>356</v>
      </c>
      <c r="B124" s="58" t="s">
        <v>357</v>
      </c>
      <c r="C124" s="58" t="s">
        <v>357</v>
      </c>
      <c r="D124" s="58" t="s">
        <v>12</v>
      </c>
      <c r="E124" s="59"/>
      <c r="F124" s="58" t="s">
        <v>784</v>
      </c>
      <c r="G124" s="58" t="s">
        <v>1082</v>
      </c>
      <c r="H124" s="58" t="s">
        <v>134</v>
      </c>
      <c r="I124" s="58" t="s">
        <v>783</v>
      </c>
      <c r="J124" s="58" t="s">
        <v>1082</v>
      </c>
      <c r="K124" s="58"/>
      <c r="L124" s="58" t="s">
        <v>85</v>
      </c>
      <c r="M124" s="58" t="s">
        <v>781</v>
      </c>
      <c r="N124" s="58"/>
      <c r="O124" s="58"/>
    </row>
    <row r="125" spans="1:15" ht="162.5" x14ac:dyDescent="0.25">
      <c r="A125" s="58" t="s">
        <v>358</v>
      </c>
      <c r="B125" s="58" t="s">
        <v>359</v>
      </c>
      <c r="C125" s="58" t="s">
        <v>359</v>
      </c>
      <c r="D125" s="58" t="s">
        <v>12</v>
      </c>
      <c r="E125" s="59"/>
      <c r="F125" s="58" t="s">
        <v>96</v>
      </c>
      <c r="G125" s="58" t="s">
        <v>988</v>
      </c>
      <c r="H125" s="58" t="s">
        <v>97</v>
      </c>
      <c r="I125" s="58" t="s">
        <v>987</v>
      </c>
      <c r="J125" s="58" t="s">
        <v>986</v>
      </c>
      <c r="K125" s="58"/>
      <c r="L125" s="58" t="s">
        <v>85</v>
      </c>
      <c r="M125" s="58" t="s">
        <v>113</v>
      </c>
      <c r="N125" s="58"/>
      <c r="O125" s="58"/>
    </row>
    <row r="126" spans="1:15" ht="37.5" x14ac:dyDescent="0.25">
      <c r="A126" s="58" t="s">
        <v>360</v>
      </c>
      <c r="B126" s="58" t="s">
        <v>362</v>
      </c>
      <c r="C126" s="58" t="s">
        <v>362</v>
      </c>
      <c r="D126" s="58" t="s">
        <v>12</v>
      </c>
      <c r="E126" s="59"/>
      <c r="F126" s="58" t="s">
        <v>363</v>
      </c>
      <c r="G126" s="58" t="s">
        <v>364</v>
      </c>
      <c r="H126" s="58" t="s">
        <v>778</v>
      </c>
      <c r="I126" s="58" t="s">
        <v>881</v>
      </c>
      <c r="J126" s="58" t="s">
        <v>364</v>
      </c>
      <c r="K126" s="58"/>
      <c r="L126" s="58" t="s">
        <v>85</v>
      </c>
      <c r="M126" s="58" t="s">
        <v>128</v>
      </c>
      <c r="N126" s="58"/>
      <c r="O126" s="58"/>
    </row>
    <row r="127" spans="1:15" ht="50" x14ac:dyDescent="0.25">
      <c r="A127" s="58" t="s">
        <v>834</v>
      </c>
      <c r="B127" s="58" t="s">
        <v>833</v>
      </c>
      <c r="C127" s="58" t="s">
        <v>833</v>
      </c>
      <c r="D127" s="58" t="s">
        <v>12</v>
      </c>
      <c r="E127" s="59"/>
      <c r="F127" s="58" t="s">
        <v>104</v>
      </c>
      <c r="G127" s="58" t="s">
        <v>355</v>
      </c>
      <c r="H127" s="58" t="s">
        <v>487</v>
      </c>
      <c r="I127" s="58" t="s">
        <v>832</v>
      </c>
      <c r="J127" s="58" t="s">
        <v>832</v>
      </c>
      <c r="K127" s="58" t="s">
        <v>831</v>
      </c>
      <c r="L127" s="58" t="s">
        <v>85</v>
      </c>
      <c r="M127" s="58" t="s">
        <v>106</v>
      </c>
      <c r="N127" s="58"/>
      <c r="O127" s="58"/>
    </row>
    <row r="128" spans="1:15" ht="50" x14ac:dyDescent="0.25">
      <c r="A128" s="58" t="s">
        <v>1030</v>
      </c>
      <c r="B128" s="58" t="s">
        <v>1029</v>
      </c>
      <c r="C128" s="58" t="s">
        <v>1029</v>
      </c>
      <c r="D128" s="58" t="s">
        <v>12</v>
      </c>
      <c r="E128" s="59"/>
      <c r="F128" s="58" t="s">
        <v>194</v>
      </c>
      <c r="G128" s="58" t="s">
        <v>1022</v>
      </c>
      <c r="H128" s="58" t="s">
        <v>778</v>
      </c>
      <c r="I128" s="58" t="s">
        <v>252</v>
      </c>
      <c r="J128" s="58" t="s">
        <v>1022</v>
      </c>
      <c r="K128" s="58" t="s">
        <v>1022</v>
      </c>
      <c r="L128" s="58" t="s">
        <v>85</v>
      </c>
      <c r="M128" s="58" t="s">
        <v>158</v>
      </c>
      <c r="N128" s="58"/>
      <c r="O128" s="58"/>
    </row>
    <row r="129" spans="1:15" ht="50" x14ac:dyDescent="0.25">
      <c r="A129" s="58" t="s">
        <v>943</v>
      </c>
      <c r="B129" s="58" t="s">
        <v>171</v>
      </c>
      <c r="C129" s="58" t="s">
        <v>171</v>
      </c>
      <c r="D129" s="58" t="s">
        <v>12</v>
      </c>
      <c r="E129" s="59"/>
      <c r="F129" s="58" t="s">
        <v>87</v>
      </c>
      <c r="G129" s="58" t="s">
        <v>810</v>
      </c>
      <c r="H129" s="58" t="s">
        <v>778</v>
      </c>
      <c r="I129" s="58" t="s">
        <v>855</v>
      </c>
      <c r="J129" s="58" t="s">
        <v>855</v>
      </c>
      <c r="K129" s="58"/>
      <c r="L129" s="58" t="s">
        <v>85</v>
      </c>
      <c r="M129" s="58" t="s">
        <v>86</v>
      </c>
      <c r="N129" s="58"/>
      <c r="O129" s="58"/>
    </row>
    <row r="130" spans="1:15" ht="137.5" x14ac:dyDescent="0.25">
      <c r="A130" s="58" t="s">
        <v>365</v>
      </c>
      <c r="B130" s="58" t="s">
        <v>366</v>
      </c>
      <c r="C130" s="58" t="s">
        <v>366</v>
      </c>
      <c r="D130" s="58" t="s">
        <v>12</v>
      </c>
      <c r="E130" s="59"/>
      <c r="F130" s="58" t="s">
        <v>367</v>
      </c>
      <c r="G130" s="58" t="s">
        <v>260</v>
      </c>
      <c r="H130" s="58" t="s">
        <v>789</v>
      </c>
      <c r="I130" s="58" t="s">
        <v>852</v>
      </c>
      <c r="J130" s="58" t="s">
        <v>260</v>
      </c>
      <c r="K130" s="58" t="s">
        <v>787</v>
      </c>
      <c r="L130" s="58" t="s">
        <v>85</v>
      </c>
      <c r="M130" s="58" t="s">
        <v>113</v>
      </c>
      <c r="N130" s="58"/>
      <c r="O130" s="58"/>
    </row>
    <row r="131" spans="1:15" ht="137.5" x14ac:dyDescent="0.25">
      <c r="A131" s="58" t="s">
        <v>913</v>
      </c>
      <c r="B131" s="58" t="s">
        <v>912</v>
      </c>
      <c r="C131" s="58" t="s">
        <v>912</v>
      </c>
      <c r="D131" s="58" t="s">
        <v>12</v>
      </c>
      <c r="E131" s="59"/>
      <c r="F131" s="58" t="s">
        <v>367</v>
      </c>
      <c r="G131" s="58" t="s">
        <v>260</v>
      </c>
      <c r="H131" s="58" t="s">
        <v>789</v>
      </c>
      <c r="I131" s="58" t="s">
        <v>852</v>
      </c>
      <c r="J131" s="58" t="s">
        <v>260</v>
      </c>
      <c r="K131" s="58" t="s">
        <v>787</v>
      </c>
      <c r="L131" s="58" t="s">
        <v>85</v>
      </c>
      <c r="M131" s="58" t="s">
        <v>113</v>
      </c>
      <c r="N131" s="58"/>
      <c r="O131" s="58"/>
    </row>
    <row r="132" spans="1:15" ht="137.5" x14ac:dyDescent="0.25">
      <c r="A132" s="58" t="s">
        <v>368</v>
      </c>
      <c r="B132" s="58" t="s">
        <v>369</v>
      </c>
      <c r="C132" s="58" t="s">
        <v>369</v>
      </c>
      <c r="D132" s="58" t="s">
        <v>12</v>
      </c>
      <c r="E132" s="59"/>
      <c r="F132" s="58" t="s">
        <v>367</v>
      </c>
      <c r="G132" s="58" t="s">
        <v>260</v>
      </c>
      <c r="H132" s="58" t="s">
        <v>789</v>
      </c>
      <c r="I132" s="58" t="s">
        <v>852</v>
      </c>
      <c r="J132" s="58" t="s">
        <v>260</v>
      </c>
      <c r="K132" s="58" t="s">
        <v>787</v>
      </c>
      <c r="L132" s="58" t="s">
        <v>85</v>
      </c>
      <c r="M132" s="58" t="s">
        <v>113</v>
      </c>
      <c r="N132" s="58"/>
      <c r="O132" s="58"/>
    </row>
    <row r="133" spans="1:15" ht="137.5" x14ac:dyDescent="0.25">
      <c r="A133" s="58" t="s">
        <v>911</v>
      </c>
      <c r="B133" s="58" t="s">
        <v>910</v>
      </c>
      <c r="C133" s="58" t="s">
        <v>910</v>
      </c>
      <c r="D133" s="58" t="s">
        <v>12</v>
      </c>
      <c r="E133" s="59"/>
      <c r="F133" s="58" t="s">
        <v>367</v>
      </c>
      <c r="G133" s="58" t="s">
        <v>260</v>
      </c>
      <c r="H133" s="58" t="s">
        <v>789</v>
      </c>
      <c r="I133" s="58" t="s">
        <v>852</v>
      </c>
      <c r="J133" s="58" t="s">
        <v>260</v>
      </c>
      <c r="K133" s="58" t="s">
        <v>787</v>
      </c>
      <c r="L133" s="58" t="s">
        <v>85</v>
      </c>
      <c r="M133" s="58" t="s">
        <v>113</v>
      </c>
      <c r="N133" s="58"/>
      <c r="O133" s="58"/>
    </row>
    <row r="134" spans="1:15" ht="37.5" x14ac:dyDescent="0.25">
      <c r="A134" s="58" t="s">
        <v>841</v>
      </c>
      <c r="B134" s="58" t="s">
        <v>840</v>
      </c>
      <c r="C134" s="58" t="s">
        <v>840</v>
      </c>
      <c r="D134" s="58" t="s">
        <v>12</v>
      </c>
      <c r="E134" s="59"/>
      <c r="F134" s="58" t="s">
        <v>367</v>
      </c>
      <c r="G134" s="58" t="s">
        <v>260</v>
      </c>
      <c r="H134" s="58" t="s">
        <v>815</v>
      </c>
      <c r="I134" s="58" t="s">
        <v>839</v>
      </c>
      <c r="J134" s="58" t="s">
        <v>260</v>
      </c>
      <c r="K134" s="58" t="s">
        <v>787</v>
      </c>
      <c r="L134" s="58" t="s">
        <v>85</v>
      </c>
      <c r="M134" s="58" t="s">
        <v>113</v>
      </c>
      <c r="N134" s="58"/>
      <c r="O134" s="58"/>
    </row>
    <row r="135" spans="1:15" ht="50" x14ac:dyDescent="0.25">
      <c r="A135" s="58" t="s">
        <v>909</v>
      </c>
      <c r="B135" s="58" t="s">
        <v>908</v>
      </c>
      <c r="C135" s="58" t="s">
        <v>908</v>
      </c>
      <c r="D135" s="58" t="s">
        <v>12</v>
      </c>
      <c r="E135" s="59"/>
      <c r="F135" s="58" t="s">
        <v>370</v>
      </c>
      <c r="G135" s="58" t="s">
        <v>260</v>
      </c>
      <c r="H135" s="58" t="s">
        <v>789</v>
      </c>
      <c r="I135" s="58" t="s">
        <v>788</v>
      </c>
      <c r="J135" s="58" t="s">
        <v>260</v>
      </c>
      <c r="K135" s="58" t="s">
        <v>787</v>
      </c>
      <c r="L135" s="58" t="s">
        <v>85</v>
      </c>
      <c r="M135" s="58" t="s">
        <v>113</v>
      </c>
      <c r="N135" s="58"/>
      <c r="O135" s="58"/>
    </row>
    <row r="136" spans="1:15" ht="137.5" x14ac:dyDescent="0.25">
      <c r="A136" s="58" t="s">
        <v>371</v>
      </c>
      <c r="B136" s="58" t="s">
        <v>372</v>
      </c>
      <c r="C136" s="58" t="s">
        <v>372</v>
      </c>
      <c r="D136" s="58" t="s">
        <v>12</v>
      </c>
      <c r="E136" s="59"/>
      <c r="F136" s="58" t="s">
        <v>367</v>
      </c>
      <c r="G136" s="58" t="s">
        <v>260</v>
      </c>
      <c r="H136" s="58" t="s">
        <v>789</v>
      </c>
      <c r="I136" s="58" t="s">
        <v>852</v>
      </c>
      <c r="J136" s="58" t="s">
        <v>260</v>
      </c>
      <c r="K136" s="58" t="s">
        <v>787</v>
      </c>
      <c r="L136" s="58" t="s">
        <v>85</v>
      </c>
      <c r="M136" s="58" t="s">
        <v>113</v>
      </c>
      <c r="N136" s="58"/>
      <c r="O136" s="58"/>
    </row>
    <row r="137" spans="1:15" ht="137.5" x14ac:dyDescent="0.25">
      <c r="A137" s="58" t="s">
        <v>373</v>
      </c>
      <c r="B137" s="58" t="s">
        <v>374</v>
      </c>
      <c r="C137" s="58" t="s">
        <v>374</v>
      </c>
      <c r="D137" s="58" t="s">
        <v>12</v>
      </c>
      <c r="E137" s="59"/>
      <c r="F137" s="58" t="s">
        <v>367</v>
      </c>
      <c r="G137" s="58" t="s">
        <v>260</v>
      </c>
      <c r="H137" s="58" t="s">
        <v>789</v>
      </c>
      <c r="I137" s="58" t="s">
        <v>852</v>
      </c>
      <c r="J137" s="58" t="s">
        <v>260</v>
      </c>
      <c r="K137" s="58" t="s">
        <v>787</v>
      </c>
      <c r="L137" s="58" t="s">
        <v>85</v>
      </c>
      <c r="M137" s="58" t="s">
        <v>113</v>
      </c>
      <c r="N137" s="58"/>
      <c r="O137" s="58"/>
    </row>
    <row r="138" spans="1:15" ht="137.5" x14ac:dyDescent="0.25">
      <c r="A138" s="58" t="s">
        <v>375</v>
      </c>
      <c r="B138" s="58" t="s">
        <v>376</v>
      </c>
      <c r="C138" s="58" t="s">
        <v>376</v>
      </c>
      <c r="D138" s="58" t="s">
        <v>12</v>
      </c>
      <c r="E138" s="59"/>
      <c r="F138" s="58" t="s">
        <v>367</v>
      </c>
      <c r="G138" s="58" t="s">
        <v>260</v>
      </c>
      <c r="H138" s="58" t="s">
        <v>789</v>
      </c>
      <c r="I138" s="58" t="s">
        <v>852</v>
      </c>
      <c r="J138" s="58" t="s">
        <v>260</v>
      </c>
      <c r="K138" s="58" t="s">
        <v>787</v>
      </c>
      <c r="L138" s="58" t="s">
        <v>85</v>
      </c>
      <c r="M138" s="58" t="s">
        <v>113</v>
      </c>
      <c r="N138" s="58"/>
      <c r="O138" s="58"/>
    </row>
    <row r="139" spans="1:15" ht="137.5" x14ac:dyDescent="0.25">
      <c r="A139" s="58" t="s">
        <v>878</v>
      </c>
      <c r="B139" s="58" t="s">
        <v>877</v>
      </c>
      <c r="C139" s="58" t="s">
        <v>877</v>
      </c>
      <c r="D139" s="58" t="s">
        <v>12</v>
      </c>
      <c r="E139" s="59"/>
      <c r="F139" s="58" t="s">
        <v>367</v>
      </c>
      <c r="G139" s="58" t="s">
        <v>260</v>
      </c>
      <c r="H139" s="58" t="s">
        <v>789</v>
      </c>
      <c r="I139" s="58" t="s">
        <v>852</v>
      </c>
      <c r="J139" s="58" t="s">
        <v>260</v>
      </c>
      <c r="K139" s="58" t="s">
        <v>260</v>
      </c>
      <c r="L139" s="58" t="s">
        <v>85</v>
      </c>
      <c r="M139" s="58" t="s">
        <v>113</v>
      </c>
      <c r="N139" s="58"/>
      <c r="O139" s="58"/>
    </row>
    <row r="140" spans="1:15" ht="137.5" x14ac:dyDescent="0.25">
      <c r="A140" s="58" t="s">
        <v>378</v>
      </c>
      <c r="B140" s="58" t="s">
        <v>379</v>
      </c>
      <c r="C140" s="58" t="s">
        <v>379</v>
      </c>
      <c r="D140" s="58" t="s">
        <v>12</v>
      </c>
      <c r="E140" s="59"/>
      <c r="F140" s="58" t="s">
        <v>367</v>
      </c>
      <c r="G140" s="58" t="s">
        <v>260</v>
      </c>
      <c r="H140" s="58" t="s">
        <v>789</v>
      </c>
      <c r="I140" s="58" t="s">
        <v>852</v>
      </c>
      <c r="J140" s="58" t="s">
        <v>260</v>
      </c>
      <c r="K140" s="58" t="s">
        <v>787</v>
      </c>
      <c r="L140" s="58" t="s">
        <v>85</v>
      </c>
      <c r="M140" s="58" t="s">
        <v>113</v>
      </c>
      <c r="N140" s="58"/>
      <c r="O140" s="58"/>
    </row>
    <row r="141" spans="1:15" ht="137.5" x14ac:dyDescent="0.25">
      <c r="A141" s="58" t="s">
        <v>380</v>
      </c>
      <c r="B141" s="58" t="s">
        <v>381</v>
      </c>
      <c r="C141" s="58" t="s">
        <v>381</v>
      </c>
      <c r="D141" s="58" t="s">
        <v>12</v>
      </c>
      <c r="E141" s="59"/>
      <c r="F141" s="58" t="s">
        <v>367</v>
      </c>
      <c r="G141" s="58" t="s">
        <v>260</v>
      </c>
      <c r="H141" s="58" t="s">
        <v>789</v>
      </c>
      <c r="I141" s="58" t="s">
        <v>852</v>
      </c>
      <c r="J141" s="58" t="s">
        <v>260</v>
      </c>
      <c r="K141" s="58" t="s">
        <v>787</v>
      </c>
      <c r="L141" s="58" t="s">
        <v>85</v>
      </c>
      <c r="M141" s="58" t="s">
        <v>113</v>
      </c>
      <c r="N141" s="58"/>
      <c r="O141" s="58"/>
    </row>
    <row r="142" spans="1:15" ht="137.5" x14ac:dyDescent="0.25">
      <c r="A142" s="58" t="s">
        <v>907</v>
      </c>
      <c r="B142" s="58" t="s">
        <v>906</v>
      </c>
      <c r="C142" s="58" t="s">
        <v>906</v>
      </c>
      <c r="D142" s="58" t="s">
        <v>12</v>
      </c>
      <c r="E142" s="59"/>
      <c r="F142" s="58" t="s">
        <v>367</v>
      </c>
      <c r="G142" s="58" t="s">
        <v>260</v>
      </c>
      <c r="H142" s="58" t="s">
        <v>789</v>
      </c>
      <c r="I142" s="58" t="s">
        <v>852</v>
      </c>
      <c r="J142" s="58" t="s">
        <v>260</v>
      </c>
      <c r="K142" s="58" t="s">
        <v>787</v>
      </c>
      <c r="L142" s="58" t="s">
        <v>85</v>
      </c>
      <c r="M142" s="58" t="s">
        <v>113</v>
      </c>
      <c r="N142" s="58"/>
      <c r="O142" s="58"/>
    </row>
    <row r="143" spans="1:15" ht="137.5" x14ac:dyDescent="0.25">
      <c r="A143" s="58" t="s">
        <v>382</v>
      </c>
      <c r="B143" s="58" t="s">
        <v>383</v>
      </c>
      <c r="C143" s="58" t="s">
        <v>383</v>
      </c>
      <c r="D143" s="58" t="s">
        <v>12</v>
      </c>
      <c r="E143" s="59"/>
      <c r="F143" s="58" t="s">
        <v>367</v>
      </c>
      <c r="G143" s="58" t="s">
        <v>260</v>
      </c>
      <c r="H143" s="58" t="s">
        <v>789</v>
      </c>
      <c r="I143" s="58" t="s">
        <v>852</v>
      </c>
      <c r="J143" s="58" t="s">
        <v>260</v>
      </c>
      <c r="K143" s="58" t="s">
        <v>787</v>
      </c>
      <c r="L143" s="58" t="s">
        <v>85</v>
      </c>
      <c r="M143" s="58" t="s">
        <v>113</v>
      </c>
      <c r="N143" s="58"/>
      <c r="O143" s="58"/>
    </row>
    <row r="144" spans="1:15" ht="137.5" x14ac:dyDescent="0.25">
      <c r="A144" s="58" t="s">
        <v>384</v>
      </c>
      <c r="B144" s="58" t="s">
        <v>385</v>
      </c>
      <c r="C144" s="58" t="s">
        <v>385</v>
      </c>
      <c r="D144" s="58" t="s">
        <v>12</v>
      </c>
      <c r="E144" s="59"/>
      <c r="F144" s="58" t="s">
        <v>367</v>
      </c>
      <c r="G144" s="58" t="s">
        <v>260</v>
      </c>
      <c r="H144" s="58" t="s">
        <v>789</v>
      </c>
      <c r="I144" s="58" t="s">
        <v>852</v>
      </c>
      <c r="J144" s="58" t="s">
        <v>260</v>
      </c>
      <c r="K144" s="58" t="s">
        <v>787</v>
      </c>
      <c r="L144" s="58" t="s">
        <v>85</v>
      </c>
      <c r="M144" s="58" t="s">
        <v>113</v>
      </c>
      <c r="N144" s="58"/>
      <c r="O144" s="58"/>
    </row>
    <row r="145" spans="1:15" ht="137.5" x14ac:dyDescent="0.25">
      <c r="A145" s="58" t="s">
        <v>386</v>
      </c>
      <c r="B145" s="58" t="s">
        <v>387</v>
      </c>
      <c r="C145" s="58" t="s">
        <v>387</v>
      </c>
      <c r="D145" s="58" t="s">
        <v>12</v>
      </c>
      <c r="E145" s="59"/>
      <c r="F145" s="58" t="s">
        <v>367</v>
      </c>
      <c r="G145" s="58" t="s">
        <v>260</v>
      </c>
      <c r="H145" s="58" t="s">
        <v>789</v>
      </c>
      <c r="I145" s="58" t="s">
        <v>852</v>
      </c>
      <c r="J145" s="58" t="s">
        <v>260</v>
      </c>
      <c r="K145" s="58" t="s">
        <v>787</v>
      </c>
      <c r="L145" s="58" t="s">
        <v>85</v>
      </c>
      <c r="M145" s="58" t="s">
        <v>113</v>
      </c>
      <c r="N145" s="58"/>
      <c r="O145" s="58"/>
    </row>
    <row r="146" spans="1:15" ht="137.5" x14ac:dyDescent="0.25">
      <c r="A146" s="58" t="s">
        <v>905</v>
      </c>
      <c r="B146" s="58" t="s">
        <v>904</v>
      </c>
      <c r="C146" s="58" t="s">
        <v>904</v>
      </c>
      <c r="D146" s="58" t="s">
        <v>12</v>
      </c>
      <c r="E146" s="59"/>
      <c r="F146" s="58" t="s">
        <v>367</v>
      </c>
      <c r="G146" s="58" t="s">
        <v>260</v>
      </c>
      <c r="H146" s="58" t="s">
        <v>789</v>
      </c>
      <c r="I146" s="58" t="s">
        <v>852</v>
      </c>
      <c r="J146" s="58" t="s">
        <v>260</v>
      </c>
      <c r="K146" s="58" t="s">
        <v>787</v>
      </c>
      <c r="L146" s="58" t="s">
        <v>85</v>
      </c>
      <c r="M146" s="58" t="s">
        <v>113</v>
      </c>
      <c r="N146" s="58"/>
      <c r="O146" s="58"/>
    </row>
    <row r="147" spans="1:15" ht="137.5" x14ac:dyDescent="0.25">
      <c r="A147" s="58" t="s">
        <v>388</v>
      </c>
      <c r="B147" s="58" t="s">
        <v>389</v>
      </c>
      <c r="C147" s="58" t="s">
        <v>389</v>
      </c>
      <c r="D147" s="58" t="s">
        <v>12</v>
      </c>
      <c r="E147" s="59"/>
      <c r="F147" s="58" t="s">
        <v>367</v>
      </c>
      <c r="G147" s="58" t="s">
        <v>260</v>
      </c>
      <c r="H147" s="58" t="s">
        <v>789</v>
      </c>
      <c r="I147" s="58" t="s">
        <v>852</v>
      </c>
      <c r="J147" s="58" t="s">
        <v>260</v>
      </c>
      <c r="K147" s="58" t="s">
        <v>787</v>
      </c>
      <c r="L147" s="58" t="s">
        <v>85</v>
      </c>
      <c r="M147" s="58" t="s">
        <v>113</v>
      </c>
      <c r="N147" s="58"/>
      <c r="O147" s="58"/>
    </row>
    <row r="148" spans="1:15" ht="137.5" x14ac:dyDescent="0.25">
      <c r="A148" s="58" t="s">
        <v>390</v>
      </c>
      <c r="B148" s="58" t="s">
        <v>391</v>
      </c>
      <c r="C148" s="58" t="s">
        <v>391</v>
      </c>
      <c r="D148" s="58" t="s">
        <v>12</v>
      </c>
      <c r="E148" s="59"/>
      <c r="F148" s="58" t="s">
        <v>367</v>
      </c>
      <c r="G148" s="58" t="s">
        <v>260</v>
      </c>
      <c r="H148" s="58" t="s">
        <v>789</v>
      </c>
      <c r="I148" s="58" t="s">
        <v>852</v>
      </c>
      <c r="J148" s="58" t="s">
        <v>260</v>
      </c>
      <c r="K148" s="58" t="s">
        <v>787</v>
      </c>
      <c r="L148" s="58" t="s">
        <v>85</v>
      </c>
      <c r="M148" s="58" t="s">
        <v>113</v>
      </c>
      <c r="N148" s="58"/>
      <c r="O148" s="58"/>
    </row>
    <row r="149" spans="1:15" ht="137.5" x14ac:dyDescent="0.25">
      <c r="A149" s="58" t="s">
        <v>392</v>
      </c>
      <c r="B149" s="58" t="s">
        <v>393</v>
      </c>
      <c r="C149" s="58" t="s">
        <v>393</v>
      </c>
      <c r="D149" s="58" t="s">
        <v>12</v>
      </c>
      <c r="E149" s="59"/>
      <c r="F149" s="58" t="s">
        <v>367</v>
      </c>
      <c r="G149" s="58" t="s">
        <v>260</v>
      </c>
      <c r="H149" s="58" t="s">
        <v>789</v>
      </c>
      <c r="I149" s="58" t="s">
        <v>852</v>
      </c>
      <c r="J149" s="58" t="s">
        <v>260</v>
      </c>
      <c r="K149" s="58" t="s">
        <v>787</v>
      </c>
      <c r="L149" s="58" t="s">
        <v>85</v>
      </c>
      <c r="M149" s="58" t="s">
        <v>113</v>
      </c>
      <c r="N149" s="58"/>
      <c r="O149" s="58"/>
    </row>
    <row r="150" spans="1:15" ht="137.5" x14ac:dyDescent="0.25">
      <c r="A150" s="58" t="s">
        <v>394</v>
      </c>
      <c r="B150" s="58" t="s">
        <v>395</v>
      </c>
      <c r="C150" s="58" t="s">
        <v>395</v>
      </c>
      <c r="D150" s="58" t="s">
        <v>12</v>
      </c>
      <c r="E150" s="59"/>
      <c r="F150" s="58" t="s">
        <v>367</v>
      </c>
      <c r="G150" s="58" t="s">
        <v>260</v>
      </c>
      <c r="H150" s="58" t="s">
        <v>789</v>
      </c>
      <c r="I150" s="58" t="s">
        <v>852</v>
      </c>
      <c r="J150" s="58" t="s">
        <v>260</v>
      </c>
      <c r="K150" s="58" t="s">
        <v>787</v>
      </c>
      <c r="L150" s="58" t="s">
        <v>85</v>
      </c>
      <c r="M150" s="58" t="s">
        <v>113</v>
      </c>
      <c r="N150" s="58"/>
      <c r="O150" s="58"/>
    </row>
    <row r="151" spans="1:15" ht="50" x14ac:dyDescent="0.25">
      <c r="A151" s="58" t="s">
        <v>793</v>
      </c>
      <c r="B151" s="58" t="s">
        <v>792</v>
      </c>
      <c r="C151" s="58" t="s">
        <v>792</v>
      </c>
      <c r="D151" s="58" t="s">
        <v>12</v>
      </c>
      <c r="E151" s="59"/>
      <c r="F151" s="58" t="s">
        <v>370</v>
      </c>
      <c r="G151" s="58" t="s">
        <v>260</v>
      </c>
      <c r="H151" s="58" t="s">
        <v>789</v>
      </c>
      <c r="I151" s="58" t="s">
        <v>788</v>
      </c>
      <c r="J151" s="58" t="s">
        <v>260</v>
      </c>
      <c r="K151" s="58" t="s">
        <v>787</v>
      </c>
      <c r="L151" s="58" t="s">
        <v>85</v>
      </c>
      <c r="M151" s="58" t="s">
        <v>113</v>
      </c>
      <c r="N151" s="58"/>
      <c r="O151" s="58"/>
    </row>
    <row r="152" spans="1:15" ht="87.5" x14ac:dyDescent="0.25">
      <c r="A152" s="58" t="s">
        <v>819</v>
      </c>
      <c r="B152" s="58" t="s">
        <v>818</v>
      </c>
      <c r="C152" s="58" t="s">
        <v>818</v>
      </c>
      <c r="D152" s="58" t="s">
        <v>12</v>
      </c>
      <c r="E152" s="59"/>
      <c r="F152" s="58" t="s">
        <v>370</v>
      </c>
      <c r="G152" s="58" t="s">
        <v>260</v>
      </c>
      <c r="H152" s="58" t="s">
        <v>815</v>
      </c>
      <c r="I152" s="58" t="s">
        <v>814</v>
      </c>
      <c r="J152" s="58" t="s">
        <v>260</v>
      </c>
      <c r="K152" s="58" t="s">
        <v>787</v>
      </c>
      <c r="L152" s="58" t="s">
        <v>85</v>
      </c>
      <c r="M152" s="58" t="s">
        <v>113</v>
      </c>
      <c r="N152" s="58"/>
      <c r="O152" s="58"/>
    </row>
    <row r="153" spans="1:15" ht="137.5" x14ac:dyDescent="0.25">
      <c r="A153" s="58" t="s">
        <v>894</v>
      </c>
      <c r="B153" s="58" t="s">
        <v>893</v>
      </c>
      <c r="C153" s="58" t="s">
        <v>893</v>
      </c>
      <c r="D153" s="58" t="s">
        <v>12</v>
      </c>
      <c r="E153" s="59"/>
      <c r="F153" s="58" t="s">
        <v>367</v>
      </c>
      <c r="G153" s="58" t="s">
        <v>260</v>
      </c>
      <c r="H153" s="58" t="s">
        <v>789</v>
      </c>
      <c r="I153" s="58" t="s">
        <v>852</v>
      </c>
      <c r="J153" s="58" t="s">
        <v>260</v>
      </c>
      <c r="K153" s="58" t="s">
        <v>787</v>
      </c>
      <c r="L153" s="58" t="s">
        <v>85</v>
      </c>
      <c r="M153" s="58" t="s">
        <v>113</v>
      </c>
      <c r="N153" s="58"/>
      <c r="O153" s="58"/>
    </row>
    <row r="154" spans="1:15" ht="112.5" x14ac:dyDescent="0.25">
      <c r="A154" s="58" t="s">
        <v>825</v>
      </c>
      <c r="B154" s="58" t="s">
        <v>824</v>
      </c>
      <c r="C154" s="58" t="s">
        <v>824</v>
      </c>
      <c r="D154" s="58" t="s">
        <v>12</v>
      </c>
      <c r="E154" s="59"/>
      <c r="F154" s="58" t="s">
        <v>367</v>
      </c>
      <c r="G154" s="58" t="s">
        <v>260</v>
      </c>
      <c r="H154" s="58" t="s">
        <v>815</v>
      </c>
      <c r="I154" s="58" t="s">
        <v>823</v>
      </c>
      <c r="J154" s="58" t="s">
        <v>260</v>
      </c>
      <c r="K154" s="58" t="s">
        <v>787</v>
      </c>
      <c r="L154" s="58" t="s">
        <v>85</v>
      </c>
      <c r="M154" s="58" t="s">
        <v>113</v>
      </c>
      <c r="N154" s="58"/>
      <c r="O154" s="58"/>
    </row>
    <row r="155" spans="1:15" ht="137.5" x14ac:dyDescent="0.25">
      <c r="A155" s="58" t="s">
        <v>396</v>
      </c>
      <c r="B155" s="58" t="s">
        <v>397</v>
      </c>
      <c r="C155" s="58" t="s">
        <v>397</v>
      </c>
      <c r="D155" s="58" t="s">
        <v>12</v>
      </c>
      <c r="E155" s="59"/>
      <c r="F155" s="58" t="s">
        <v>367</v>
      </c>
      <c r="G155" s="58" t="s">
        <v>260</v>
      </c>
      <c r="H155" s="58" t="s">
        <v>789</v>
      </c>
      <c r="I155" s="58" t="s">
        <v>852</v>
      </c>
      <c r="J155" s="58" t="s">
        <v>260</v>
      </c>
      <c r="K155" s="58" t="s">
        <v>787</v>
      </c>
      <c r="L155" s="58" t="s">
        <v>85</v>
      </c>
      <c r="M155" s="58" t="s">
        <v>113</v>
      </c>
      <c r="N155" s="58"/>
      <c r="O155" s="58"/>
    </row>
    <row r="156" spans="1:15" ht="137.5" x14ac:dyDescent="0.25">
      <c r="A156" s="58" t="s">
        <v>398</v>
      </c>
      <c r="B156" s="58" t="s">
        <v>399</v>
      </c>
      <c r="C156" s="58" t="s">
        <v>399</v>
      </c>
      <c r="D156" s="58" t="s">
        <v>12</v>
      </c>
      <c r="E156" s="59"/>
      <c r="F156" s="58" t="s">
        <v>367</v>
      </c>
      <c r="G156" s="58" t="s">
        <v>260</v>
      </c>
      <c r="H156" s="58" t="s">
        <v>789</v>
      </c>
      <c r="I156" s="58" t="s">
        <v>852</v>
      </c>
      <c r="J156" s="58" t="s">
        <v>260</v>
      </c>
      <c r="K156" s="58" t="s">
        <v>787</v>
      </c>
      <c r="L156" s="58" t="s">
        <v>85</v>
      </c>
      <c r="M156" s="58" t="s">
        <v>113</v>
      </c>
      <c r="N156" s="58"/>
      <c r="O156" s="58"/>
    </row>
    <row r="157" spans="1:15" ht="137.5" x14ac:dyDescent="0.25">
      <c r="A157" s="58" t="s">
        <v>400</v>
      </c>
      <c r="B157" s="58" t="s">
        <v>401</v>
      </c>
      <c r="C157" s="58" t="s">
        <v>401</v>
      </c>
      <c r="D157" s="58" t="s">
        <v>12</v>
      </c>
      <c r="E157" s="59"/>
      <c r="F157" s="58" t="s">
        <v>367</v>
      </c>
      <c r="G157" s="58" t="s">
        <v>260</v>
      </c>
      <c r="H157" s="58" t="s">
        <v>789</v>
      </c>
      <c r="I157" s="58" t="s">
        <v>852</v>
      </c>
      <c r="J157" s="58" t="s">
        <v>260</v>
      </c>
      <c r="K157" s="58" t="s">
        <v>787</v>
      </c>
      <c r="L157" s="58" t="s">
        <v>85</v>
      </c>
      <c r="M157" s="58" t="s">
        <v>113</v>
      </c>
      <c r="N157" s="58"/>
      <c r="O157" s="58"/>
    </row>
    <row r="158" spans="1:15" ht="137.5" x14ac:dyDescent="0.25">
      <c r="A158" s="58" t="s">
        <v>402</v>
      </c>
      <c r="B158" s="58" t="s">
        <v>403</v>
      </c>
      <c r="C158" s="58" t="s">
        <v>403</v>
      </c>
      <c r="D158" s="58" t="s">
        <v>12</v>
      </c>
      <c r="E158" s="59"/>
      <c r="F158" s="58" t="s">
        <v>367</v>
      </c>
      <c r="G158" s="58" t="s">
        <v>260</v>
      </c>
      <c r="H158" s="58" t="s">
        <v>789</v>
      </c>
      <c r="I158" s="58" t="s">
        <v>852</v>
      </c>
      <c r="J158" s="58" t="s">
        <v>260</v>
      </c>
      <c r="K158" s="58" t="s">
        <v>787</v>
      </c>
      <c r="L158" s="58" t="s">
        <v>85</v>
      </c>
      <c r="M158" s="58" t="s">
        <v>113</v>
      </c>
      <c r="N158" s="58"/>
      <c r="O158" s="58"/>
    </row>
    <row r="159" spans="1:15" ht="137.5" x14ac:dyDescent="0.25">
      <c r="A159" s="58" t="s">
        <v>404</v>
      </c>
      <c r="B159" s="58" t="s">
        <v>405</v>
      </c>
      <c r="C159" s="58" t="s">
        <v>405</v>
      </c>
      <c r="D159" s="58" t="s">
        <v>12</v>
      </c>
      <c r="E159" s="59"/>
      <c r="F159" s="58" t="s">
        <v>367</v>
      </c>
      <c r="G159" s="58" t="s">
        <v>260</v>
      </c>
      <c r="H159" s="58" t="s">
        <v>789</v>
      </c>
      <c r="I159" s="58" t="s">
        <v>852</v>
      </c>
      <c r="J159" s="58" t="s">
        <v>260</v>
      </c>
      <c r="K159" s="58" t="s">
        <v>787</v>
      </c>
      <c r="L159" s="58" t="s">
        <v>85</v>
      </c>
      <c r="M159" s="58" t="s">
        <v>113</v>
      </c>
      <c r="N159" s="58"/>
      <c r="O159" s="58"/>
    </row>
    <row r="160" spans="1:15" ht="137.5" x14ac:dyDescent="0.25">
      <c r="A160" s="58" t="s">
        <v>406</v>
      </c>
      <c r="B160" s="58" t="s">
        <v>407</v>
      </c>
      <c r="C160" s="58" t="s">
        <v>407</v>
      </c>
      <c r="D160" s="58" t="s">
        <v>12</v>
      </c>
      <c r="E160" s="59"/>
      <c r="F160" s="58" t="s">
        <v>367</v>
      </c>
      <c r="G160" s="58" t="s">
        <v>260</v>
      </c>
      <c r="H160" s="58" t="s">
        <v>789</v>
      </c>
      <c r="I160" s="58" t="s">
        <v>852</v>
      </c>
      <c r="J160" s="58" t="s">
        <v>260</v>
      </c>
      <c r="K160" s="58" t="s">
        <v>787</v>
      </c>
      <c r="L160" s="58" t="s">
        <v>85</v>
      </c>
      <c r="M160" s="58" t="s">
        <v>113</v>
      </c>
      <c r="N160" s="58"/>
      <c r="O160" s="58"/>
    </row>
    <row r="161" spans="1:15" ht="137.5" x14ac:dyDescent="0.25">
      <c r="A161" s="58" t="s">
        <v>408</v>
      </c>
      <c r="B161" s="58" t="s">
        <v>409</v>
      </c>
      <c r="C161" s="58" t="s">
        <v>409</v>
      </c>
      <c r="D161" s="58" t="s">
        <v>12</v>
      </c>
      <c r="E161" s="59"/>
      <c r="F161" s="58" t="s">
        <v>367</v>
      </c>
      <c r="G161" s="58" t="s">
        <v>260</v>
      </c>
      <c r="H161" s="58" t="s">
        <v>789</v>
      </c>
      <c r="I161" s="58" t="s">
        <v>852</v>
      </c>
      <c r="J161" s="58" t="s">
        <v>260</v>
      </c>
      <c r="K161" s="58" t="s">
        <v>787</v>
      </c>
      <c r="L161" s="58" t="s">
        <v>85</v>
      </c>
      <c r="M161" s="58" t="s">
        <v>113</v>
      </c>
      <c r="N161" s="58"/>
      <c r="O161" s="58"/>
    </row>
    <row r="162" spans="1:15" ht="50" x14ac:dyDescent="0.25">
      <c r="A162" s="58" t="s">
        <v>795</v>
      </c>
      <c r="B162" s="58" t="s">
        <v>794</v>
      </c>
      <c r="C162" s="58" t="s">
        <v>794</v>
      </c>
      <c r="D162" s="58" t="s">
        <v>12</v>
      </c>
      <c r="E162" s="59"/>
      <c r="F162" s="58" t="s">
        <v>370</v>
      </c>
      <c r="G162" s="58" t="s">
        <v>260</v>
      </c>
      <c r="H162" s="58" t="s">
        <v>789</v>
      </c>
      <c r="I162" s="58" t="s">
        <v>788</v>
      </c>
      <c r="J162" s="58" t="s">
        <v>260</v>
      </c>
      <c r="K162" s="58" t="s">
        <v>787</v>
      </c>
      <c r="L162" s="58" t="s">
        <v>85</v>
      </c>
      <c r="M162" s="58" t="s">
        <v>113</v>
      </c>
      <c r="N162" s="58"/>
      <c r="O162" s="58"/>
    </row>
    <row r="163" spans="1:15" ht="137.5" x14ac:dyDescent="0.25">
      <c r="A163" s="58" t="s">
        <v>410</v>
      </c>
      <c r="B163" s="58" t="s">
        <v>411</v>
      </c>
      <c r="C163" s="58" t="s">
        <v>411</v>
      </c>
      <c r="D163" s="58" t="s">
        <v>12</v>
      </c>
      <c r="E163" s="59"/>
      <c r="F163" s="58" t="s">
        <v>367</v>
      </c>
      <c r="G163" s="58" t="s">
        <v>260</v>
      </c>
      <c r="H163" s="58" t="s">
        <v>789</v>
      </c>
      <c r="I163" s="58" t="s">
        <v>852</v>
      </c>
      <c r="J163" s="58" t="s">
        <v>260</v>
      </c>
      <c r="K163" s="58" t="s">
        <v>787</v>
      </c>
      <c r="L163" s="58" t="s">
        <v>85</v>
      </c>
      <c r="M163" s="58" t="s">
        <v>113</v>
      </c>
      <c r="N163" s="58"/>
      <c r="O163" s="58"/>
    </row>
    <row r="164" spans="1:15" ht="137.5" x14ac:dyDescent="0.25">
      <c r="A164" s="58" t="s">
        <v>412</v>
      </c>
      <c r="B164" s="58" t="s">
        <v>413</v>
      </c>
      <c r="C164" s="58" t="s">
        <v>413</v>
      </c>
      <c r="D164" s="58" t="s">
        <v>12</v>
      </c>
      <c r="E164" s="59"/>
      <c r="F164" s="58" t="s">
        <v>367</v>
      </c>
      <c r="G164" s="58" t="s">
        <v>260</v>
      </c>
      <c r="H164" s="58" t="s">
        <v>789</v>
      </c>
      <c r="I164" s="58" t="s">
        <v>852</v>
      </c>
      <c r="J164" s="58" t="s">
        <v>260</v>
      </c>
      <c r="K164" s="58" t="s">
        <v>787</v>
      </c>
      <c r="L164" s="58" t="s">
        <v>85</v>
      </c>
      <c r="M164" s="58" t="s">
        <v>113</v>
      </c>
      <c r="N164" s="58"/>
      <c r="O164" s="58"/>
    </row>
    <row r="165" spans="1:15" ht="137.5" x14ac:dyDescent="0.25">
      <c r="A165" s="58" t="s">
        <v>414</v>
      </c>
      <c r="B165" s="58" t="s">
        <v>415</v>
      </c>
      <c r="C165" s="58" t="s">
        <v>415</v>
      </c>
      <c r="D165" s="58" t="s">
        <v>12</v>
      </c>
      <c r="E165" s="59"/>
      <c r="F165" s="58" t="s">
        <v>367</v>
      </c>
      <c r="G165" s="58" t="s">
        <v>260</v>
      </c>
      <c r="H165" s="58" t="s">
        <v>789</v>
      </c>
      <c r="I165" s="58" t="s">
        <v>852</v>
      </c>
      <c r="J165" s="58" t="s">
        <v>260</v>
      </c>
      <c r="K165" s="58" t="s">
        <v>787</v>
      </c>
      <c r="L165" s="58" t="s">
        <v>85</v>
      </c>
      <c r="M165" s="58" t="s">
        <v>113</v>
      </c>
      <c r="N165" s="58"/>
      <c r="O165" s="58"/>
    </row>
    <row r="166" spans="1:15" ht="137.5" x14ac:dyDescent="0.25">
      <c r="A166" s="58" t="s">
        <v>416</v>
      </c>
      <c r="B166" s="58" t="s">
        <v>417</v>
      </c>
      <c r="C166" s="58" t="s">
        <v>417</v>
      </c>
      <c r="D166" s="58" t="s">
        <v>12</v>
      </c>
      <c r="E166" s="59"/>
      <c r="F166" s="58" t="s">
        <v>367</v>
      </c>
      <c r="G166" s="58" t="s">
        <v>260</v>
      </c>
      <c r="H166" s="58" t="s">
        <v>789</v>
      </c>
      <c r="I166" s="58" t="s">
        <v>852</v>
      </c>
      <c r="J166" s="58" t="s">
        <v>260</v>
      </c>
      <c r="K166" s="58" t="s">
        <v>787</v>
      </c>
      <c r="L166" s="58" t="s">
        <v>85</v>
      </c>
      <c r="M166" s="58" t="s">
        <v>113</v>
      </c>
      <c r="N166" s="58"/>
      <c r="O166" s="58"/>
    </row>
    <row r="167" spans="1:15" ht="137.5" x14ac:dyDescent="0.25">
      <c r="A167" s="58" t="s">
        <v>418</v>
      </c>
      <c r="B167" s="58" t="s">
        <v>419</v>
      </c>
      <c r="C167" s="58" t="s">
        <v>419</v>
      </c>
      <c r="D167" s="58" t="s">
        <v>12</v>
      </c>
      <c r="E167" s="59"/>
      <c r="F167" s="58" t="s">
        <v>367</v>
      </c>
      <c r="G167" s="58" t="s">
        <v>260</v>
      </c>
      <c r="H167" s="58" t="s">
        <v>789</v>
      </c>
      <c r="I167" s="58" t="s">
        <v>852</v>
      </c>
      <c r="J167" s="58" t="s">
        <v>260</v>
      </c>
      <c r="K167" s="58" t="s">
        <v>787</v>
      </c>
      <c r="L167" s="58" t="s">
        <v>85</v>
      </c>
      <c r="M167" s="58" t="s">
        <v>113</v>
      </c>
      <c r="N167" s="58"/>
      <c r="O167" s="58"/>
    </row>
    <row r="168" spans="1:15" ht="137.5" x14ac:dyDescent="0.25">
      <c r="A168" s="58" t="s">
        <v>420</v>
      </c>
      <c r="B168" s="58" t="s">
        <v>421</v>
      </c>
      <c r="C168" s="58" t="s">
        <v>421</v>
      </c>
      <c r="D168" s="58" t="s">
        <v>12</v>
      </c>
      <c r="E168" s="59"/>
      <c r="F168" s="58" t="s">
        <v>367</v>
      </c>
      <c r="G168" s="58" t="s">
        <v>260</v>
      </c>
      <c r="H168" s="58" t="s">
        <v>789</v>
      </c>
      <c r="I168" s="58" t="s">
        <v>852</v>
      </c>
      <c r="J168" s="58" t="s">
        <v>260</v>
      </c>
      <c r="K168" s="58" t="s">
        <v>787</v>
      </c>
      <c r="L168" s="58" t="s">
        <v>85</v>
      </c>
      <c r="M168" s="58" t="s">
        <v>113</v>
      </c>
      <c r="N168" s="58"/>
      <c r="O168" s="58"/>
    </row>
    <row r="169" spans="1:15" ht="137.5" x14ac:dyDescent="0.25">
      <c r="A169" s="58" t="s">
        <v>876</v>
      </c>
      <c r="B169" s="58" t="s">
        <v>875</v>
      </c>
      <c r="C169" s="58" t="s">
        <v>875</v>
      </c>
      <c r="D169" s="58" t="s">
        <v>12</v>
      </c>
      <c r="E169" s="59"/>
      <c r="F169" s="58" t="s">
        <v>367</v>
      </c>
      <c r="G169" s="58" t="s">
        <v>260</v>
      </c>
      <c r="H169" s="58" t="s">
        <v>789</v>
      </c>
      <c r="I169" s="58" t="s">
        <v>852</v>
      </c>
      <c r="J169" s="58" t="s">
        <v>260</v>
      </c>
      <c r="K169" s="58" t="s">
        <v>260</v>
      </c>
      <c r="L169" s="58" t="s">
        <v>85</v>
      </c>
      <c r="M169" s="58" t="s">
        <v>113</v>
      </c>
      <c r="N169" s="58"/>
      <c r="O169" s="58"/>
    </row>
    <row r="170" spans="1:15" ht="137.5" x14ac:dyDescent="0.25">
      <c r="A170" s="58" t="s">
        <v>422</v>
      </c>
      <c r="B170" s="58" t="s">
        <v>423</v>
      </c>
      <c r="C170" s="58" t="s">
        <v>423</v>
      </c>
      <c r="D170" s="58" t="s">
        <v>12</v>
      </c>
      <c r="E170" s="59"/>
      <c r="F170" s="58" t="s">
        <v>367</v>
      </c>
      <c r="G170" s="58" t="s">
        <v>260</v>
      </c>
      <c r="H170" s="58" t="s">
        <v>789</v>
      </c>
      <c r="I170" s="58" t="s">
        <v>852</v>
      </c>
      <c r="J170" s="58" t="s">
        <v>260</v>
      </c>
      <c r="K170" s="58" t="s">
        <v>787</v>
      </c>
      <c r="L170" s="58" t="s">
        <v>85</v>
      </c>
      <c r="M170" s="58" t="s">
        <v>113</v>
      </c>
      <c r="N170" s="58"/>
      <c r="O170" s="58"/>
    </row>
    <row r="171" spans="1:15" ht="137.5" x14ac:dyDescent="0.25">
      <c r="A171" s="58" t="s">
        <v>424</v>
      </c>
      <c r="B171" s="58" t="s">
        <v>425</v>
      </c>
      <c r="C171" s="58" t="s">
        <v>425</v>
      </c>
      <c r="D171" s="58" t="s">
        <v>12</v>
      </c>
      <c r="E171" s="59"/>
      <c r="F171" s="58" t="s">
        <v>367</v>
      </c>
      <c r="G171" s="58" t="s">
        <v>260</v>
      </c>
      <c r="H171" s="58" t="s">
        <v>789</v>
      </c>
      <c r="I171" s="58" t="s">
        <v>852</v>
      </c>
      <c r="J171" s="58" t="s">
        <v>260</v>
      </c>
      <c r="K171" s="58" t="s">
        <v>787</v>
      </c>
      <c r="L171" s="58" t="s">
        <v>85</v>
      </c>
      <c r="M171" s="58" t="s">
        <v>113</v>
      </c>
      <c r="N171" s="58"/>
      <c r="O171" s="58"/>
    </row>
    <row r="172" spans="1:15" ht="137.5" x14ac:dyDescent="0.25">
      <c r="A172" s="58" t="s">
        <v>426</v>
      </c>
      <c r="B172" s="58" t="s">
        <v>427</v>
      </c>
      <c r="C172" s="58" t="s">
        <v>427</v>
      </c>
      <c r="D172" s="58" t="s">
        <v>12</v>
      </c>
      <c r="E172" s="59"/>
      <c r="F172" s="58" t="s">
        <v>367</v>
      </c>
      <c r="G172" s="58" t="s">
        <v>260</v>
      </c>
      <c r="H172" s="58" t="s">
        <v>789</v>
      </c>
      <c r="I172" s="58" t="s">
        <v>852</v>
      </c>
      <c r="J172" s="58" t="s">
        <v>260</v>
      </c>
      <c r="K172" s="58" t="s">
        <v>787</v>
      </c>
      <c r="L172" s="58" t="s">
        <v>85</v>
      </c>
      <c r="M172" s="58" t="s">
        <v>113</v>
      </c>
      <c r="N172" s="58"/>
      <c r="O172" s="58"/>
    </row>
    <row r="173" spans="1:15" ht="137.5" x14ac:dyDescent="0.25">
      <c r="A173" s="58" t="s">
        <v>428</v>
      </c>
      <c r="B173" s="58" t="s">
        <v>429</v>
      </c>
      <c r="C173" s="58" t="s">
        <v>429</v>
      </c>
      <c r="D173" s="58" t="s">
        <v>12</v>
      </c>
      <c r="E173" s="59"/>
      <c r="F173" s="58" t="s">
        <v>367</v>
      </c>
      <c r="G173" s="58" t="s">
        <v>260</v>
      </c>
      <c r="H173" s="58" t="s">
        <v>789</v>
      </c>
      <c r="I173" s="58" t="s">
        <v>852</v>
      </c>
      <c r="J173" s="58" t="s">
        <v>260</v>
      </c>
      <c r="K173" s="58" t="s">
        <v>787</v>
      </c>
      <c r="L173" s="58" t="s">
        <v>85</v>
      </c>
      <c r="M173" s="58" t="s">
        <v>113</v>
      </c>
      <c r="N173" s="58"/>
      <c r="O173" s="58"/>
    </row>
    <row r="174" spans="1:15" ht="62.5" x14ac:dyDescent="0.25">
      <c r="A174" s="58" t="s">
        <v>822</v>
      </c>
      <c r="B174" s="58" t="s">
        <v>821</v>
      </c>
      <c r="C174" s="58" t="s">
        <v>821</v>
      </c>
      <c r="D174" s="58" t="s">
        <v>12</v>
      </c>
      <c r="E174" s="59"/>
      <c r="F174" s="58" t="s">
        <v>370</v>
      </c>
      <c r="G174" s="58" t="s">
        <v>260</v>
      </c>
      <c r="H174" s="58" t="s">
        <v>815</v>
      </c>
      <c r="I174" s="58" t="s">
        <v>820</v>
      </c>
      <c r="J174" s="58" t="s">
        <v>260</v>
      </c>
      <c r="K174" s="58" t="s">
        <v>787</v>
      </c>
      <c r="L174" s="58" t="s">
        <v>85</v>
      </c>
      <c r="M174" s="58" t="s">
        <v>113</v>
      </c>
      <c r="N174" s="58"/>
      <c r="O174" s="58"/>
    </row>
    <row r="175" spans="1:15" ht="137.5" x14ac:dyDescent="0.25">
      <c r="A175" s="58" t="s">
        <v>963</v>
      </c>
      <c r="B175" s="58" t="s">
        <v>377</v>
      </c>
      <c r="C175" s="58" t="s">
        <v>377</v>
      </c>
      <c r="D175" s="58" t="s">
        <v>12</v>
      </c>
      <c r="E175" s="59"/>
      <c r="F175" s="58" t="s">
        <v>367</v>
      </c>
      <c r="G175" s="58" t="s">
        <v>260</v>
      </c>
      <c r="H175" s="58" t="s">
        <v>789</v>
      </c>
      <c r="I175" s="58" t="s">
        <v>852</v>
      </c>
      <c r="J175" s="58" t="s">
        <v>260</v>
      </c>
      <c r="K175" s="58" t="s">
        <v>787</v>
      </c>
      <c r="L175" s="58" t="s">
        <v>85</v>
      </c>
      <c r="M175" s="58" t="s">
        <v>113</v>
      </c>
      <c r="N175" s="58"/>
      <c r="O175" s="58"/>
    </row>
    <row r="176" spans="1:15" ht="137.5" x14ac:dyDescent="0.25">
      <c r="A176" s="58" t="s">
        <v>898</v>
      </c>
      <c r="B176" s="58" t="s">
        <v>897</v>
      </c>
      <c r="C176" s="58" t="s">
        <v>897</v>
      </c>
      <c r="D176" s="58" t="s">
        <v>12</v>
      </c>
      <c r="E176" s="59"/>
      <c r="F176" s="58" t="s">
        <v>367</v>
      </c>
      <c r="G176" s="58" t="s">
        <v>260</v>
      </c>
      <c r="H176" s="58" t="s">
        <v>789</v>
      </c>
      <c r="I176" s="58" t="s">
        <v>852</v>
      </c>
      <c r="J176" s="58" t="s">
        <v>260</v>
      </c>
      <c r="K176" s="58" t="s">
        <v>787</v>
      </c>
      <c r="L176" s="58" t="s">
        <v>85</v>
      </c>
      <c r="M176" s="58" t="s">
        <v>113</v>
      </c>
      <c r="N176" s="58"/>
      <c r="O176" s="58"/>
    </row>
    <row r="177" spans="1:15" ht="137.5" x14ac:dyDescent="0.25">
      <c r="A177" s="58" t="s">
        <v>430</v>
      </c>
      <c r="B177" s="58" t="s">
        <v>431</v>
      </c>
      <c r="C177" s="58" t="s">
        <v>431</v>
      </c>
      <c r="D177" s="58" t="s">
        <v>12</v>
      </c>
      <c r="E177" s="59"/>
      <c r="F177" s="58" t="s">
        <v>367</v>
      </c>
      <c r="G177" s="58" t="s">
        <v>260</v>
      </c>
      <c r="H177" s="58" t="s">
        <v>789</v>
      </c>
      <c r="I177" s="58" t="s">
        <v>852</v>
      </c>
      <c r="J177" s="58" t="s">
        <v>260</v>
      </c>
      <c r="K177" s="58" t="s">
        <v>787</v>
      </c>
      <c r="L177" s="58" t="s">
        <v>85</v>
      </c>
      <c r="M177" s="58" t="s">
        <v>113</v>
      </c>
      <c r="N177" s="58"/>
      <c r="O177" s="58"/>
    </row>
    <row r="178" spans="1:15" ht="87.5" x14ac:dyDescent="0.25">
      <c r="A178" s="58" t="s">
        <v>817</v>
      </c>
      <c r="B178" s="58" t="s">
        <v>816</v>
      </c>
      <c r="C178" s="58" t="s">
        <v>816</v>
      </c>
      <c r="D178" s="58" t="s">
        <v>12</v>
      </c>
      <c r="E178" s="59"/>
      <c r="F178" s="58" t="s">
        <v>370</v>
      </c>
      <c r="G178" s="58" t="s">
        <v>260</v>
      </c>
      <c r="H178" s="58" t="s">
        <v>815</v>
      </c>
      <c r="I178" s="58" t="s">
        <v>814</v>
      </c>
      <c r="J178" s="58" t="s">
        <v>260</v>
      </c>
      <c r="K178" s="58" t="s">
        <v>787</v>
      </c>
      <c r="L178" s="58" t="s">
        <v>85</v>
      </c>
      <c r="M178" s="58" t="s">
        <v>113</v>
      </c>
      <c r="N178" s="58"/>
      <c r="O178" s="58"/>
    </row>
    <row r="179" spans="1:15" ht="137.5" x14ac:dyDescent="0.25">
      <c r="A179" s="58" t="s">
        <v>869</v>
      </c>
      <c r="B179" s="58" t="s">
        <v>868</v>
      </c>
      <c r="C179" s="58" t="s">
        <v>868</v>
      </c>
      <c r="D179" s="58" t="s">
        <v>12</v>
      </c>
      <c r="E179" s="59"/>
      <c r="F179" s="58" t="s">
        <v>367</v>
      </c>
      <c r="G179" s="58" t="s">
        <v>260</v>
      </c>
      <c r="H179" s="58" t="s">
        <v>815</v>
      </c>
      <c r="I179" s="58" t="s">
        <v>852</v>
      </c>
      <c r="J179" s="58" t="s">
        <v>260</v>
      </c>
      <c r="K179" s="58" t="s">
        <v>787</v>
      </c>
      <c r="L179" s="58" t="s">
        <v>85</v>
      </c>
      <c r="M179" s="58" t="s">
        <v>113</v>
      </c>
      <c r="N179" s="58"/>
      <c r="O179" s="58"/>
    </row>
    <row r="180" spans="1:15" ht="137.5" x14ac:dyDescent="0.25">
      <c r="A180" s="58" t="s">
        <v>432</v>
      </c>
      <c r="B180" s="58" t="s">
        <v>433</v>
      </c>
      <c r="C180" s="58" t="s">
        <v>433</v>
      </c>
      <c r="D180" s="58" t="s">
        <v>12</v>
      </c>
      <c r="E180" s="59"/>
      <c r="F180" s="58" t="s">
        <v>367</v>
      </c>
      <c r="G180" s="58" t="s">
        <v>260</v>
      </c>
      <c r="H180" s="58" t="s">
        <v>789</v>
      </c>
      <c r="I180" s="58" t="s">
        <v>852</v>
      </c>
      <c r="J180" s="58" t="s">
        <v>260</v>
      </c>
      <c r="K180" s="58" t="s">
        <v>787</v>
      </c>
      <c r="L180" s="58" t="s">
        <v>85</v>
      </c>
      <c r="M180" s="58" t="s">
        <v>113</v>
      </c>
      <c r="N180" s="58"/>
      <c r="O180" s="58"/>
    </row>
    <row r="181" spans="1:15" ht="137.5" x14ac:dyDescent="0.25">
      <c r="A181" s="58" t="s">
        <v>900</v>
      </c>
      <c r="B181" s="58" t="s">
        <v>899</v>
      </c>
      <c r="C181" s="58" t="s">
        <v>899</v>
      </c>
      <c r="D181" s="58" t="s">
        <v>12</v>
      </c>
      <c r="E181" s="59"/>
      <c r="F181" s="58" t="s">
        <v>367</v>
      </c>
      <c r="G181" s="58" t="s">
        <v>260</v>
      </c>
      <c r="H181" s="58" t="s">
        <v>789</v>
      </c>
      <c r="I181" s="58" t="s">
        <v>852</v>
      </c>
      <c r="J181" s="58" t="s">
        <v>260</v>
      </c>
      <c r="K181" s="58" t="s">
        <v>787</v>
      </c>
      <c r="L181" s="58" t="s">
        <v>85</v>
      </c>
      <c r="M181" s="58" t="s">
        <v>113</v>
      </c>
      <c r="N181" s="58"/>
      <c r="O181" s="58"/>
    </row>
    <row r="182" spans="1:15" ht="137.5" x14ac:dyDescent="0.25">
      <c r="A182" s="58" t="s">
        <v>434</v>
      </c>
      <c r="B182" s="58" t="s">
        <v>435</v>
      </c>
      <c r="C182" s="58" t="s">
        <v>435</v>
      </c>
      <c r="D182" s="58" t="s">
        <v>12</v>
      </c>
      <c r="E182" s="59"/>
      <c r="F182" s="58" t="s">
        <v>367</v>
      </c>
      <c r="G182" s="58" t="s">
        <v>260</v>
      </c>
      <c r="H182" s="58" t="s">
        <v>789</v>
      </c>
      <c r="I182" s="58" t="s">
        <v>852</v>
      </c>
      <c r="J182" s="58" t="s">
        <v>260</v>
      </c>
      <c r="K182" s="58" t="s">
        <v>787</v>
      </c>
      <c r="L182" s="58" t="s">
        <v>85</v>
      </c>
      <c r="M182" s="58" t="s">
        <v>113</v>
      </c>
      <c r="N182" s="58"/>
      <c r="O182" s="58"/>
    </row>
    <row r="183" spans="1:15" ht="50" x14ac:dyDescent="0.25">
      <c r="A183" s="58" t="s">
        <v>791</v>
      </c>
      <c r="B183" s="58" t="s">
        <v>790</v>
      </c>
      <c r="C183" s="58" t="s">
        <v>790</v>
      </c>
      <c r="D183" s="58" t="s">
        <v>12</v>
      </c>
      <c r="E183" s="59"/>
      <c r="F183" s="58" t="s">
        <v>370</v>
      </c>
      <c r="G183" s="58" t="s">
        <v>260</v>
      </c>
      <c r="H183" s="58" t="s">
        <v>789</v>
      </c>
      <c r="I183" s="58" t="s">
        <v>788</v>
      </c>
      <c r="J183" s="58" t="s">
        <v>260</v>
      </c>
      <c r="K183" s="58" t="s">
        <v>787</v>
      </c>
      <c r="L183" s="58" t="s">
        <v>85</v>
      </c>
      <c r="M183" s="58" t="s">
        <v>113</v>
      </c>
      <c r="N183" s="58"/>
      <c r="O183" s="58"/>
    </row>
    <row r="184" spans="1:15" ht="137.5" x14ac:dyDescent="0.25">
      <c r="A184" s="58" t="s">
        <v>436</v>
      </c>
      <c r="B184" s="58" t="s">
        <v>437</v>
      </c>
      <c r="C184" s="58" t="s">
        <v>437</v>
      </c>
      <c r="D184" s="58" t="s">
        <v>12</v>
      </c>
      <c r="E184" s="59"/>
      <c r="F184" s="58" t="s">
        <v>367</v>
      </c>
      <c r="G184" s="58" t="s">
        <v>260</v>
      </c>
      <c r="H184" s="58" t="s">
        <v>789</v>
      </c>
      <c r="I184" s="58" t="s">
        <v>852</v>
      </c>
      <c r="J184" s="58" t="s">
        <v>260</v>
      </c>
      <c r="K184" s="58" t="s">
        <v>787</v>
      </c>
      <c r="L184" s="58" t="s">
        <v>85</v>
      </c>
      <c r="M184" s="58" t="s">
        <v>113</v>
      </c>
      <c r="N184" s="58"/>
      <c r="O184" s="58"/>
    </row>
    <row r="185" spans="1:15" ht="137.5" x14ac:dyDescent="0.25">
      <c r="A185" s="58" t="s">
        <v>438</v>
      </c>
      <c r="B185" s="58" t="s">
        <v>439</v>
      </c>
      <c r="C185" s="58" t="s">
        <v>439</v>
      </c>
      <c r="D185" s="58" t="s">
        <v>12</v>
      </c>
      <c r="E185" s="59"/>
      <c r="F185" s="58" t="s">
        <v>367</v>
      </c>
      <c r="G185" s="58" t="s">
        <v>260</v>
      </c>
      <c r="H185" s="58" t="s">
        <v>789</v>
      </c>
      <c r="I185" s="58" t="s">
        <v>852</v>
      </c>
      <c r="J185" s="58" t="s">
        <v>260</v>
      </c>
      <c r="K185" s="58" t="s">
        <v>787</v>
      </c>
      <c r="L185" s="58" t="s">
        <v>85</v>
      </c>
      <c r="M185" s="58" t="s">
        <v>113</v>
      </c>
      <c r="N185" s="58"/>
      <c r="O185" s="58"/>
    </row>
    <row r="186" spans="1:15" ht="137.5" x14ac:dyDescent="0.25">
      <c r="A186" s="58" t="s">
        <v>440</v>
      </c>
      <c r="B186" s="58" t="s">
        <v>441</v>
      </c>
      <c r="C186" s="58" t="s">
        <v>441</v>
      </c>
      <c r="D186" s="58" t="s">
        <v>12</v>
      </c>
      <c r="E186" s="59"/>
      <c r="F186" s="58" t="s">
        <v>367</v>
      </c>
      <c r="G186" s="58" t="s">
        <v>260</v>
      </c>
      <c r="H186" s="58" t="s">
        <v>789</v>
      </c>
      <c r="I186" s="58" t="s">
        <v>852</v>
      </c>
      <c r="J186" s="58" t="s">
        <v>260</v>
      </c>
      <c r="K186" s="58" t="s">
        <v>787</v>
      </c>
      <c r="L186" s="58" t="s">
        <v>85</v>
      </c>
      <c r="M186" s="58" t="s">
        <v>113</v>
      </c>
      <c r="N186" s="58"/>
      <c r="O186" s="58"/>
    </row>
    <row r="187" spans="1:15" ht="137.5" x14ac:dyDescent="0.25">
      <c r="A187" s="58" t="s">
        <v>854</v>
      </c>
      <c r="B187" s="58" t="s">
        <v>853</v>
      </c>
      <c r="C187" s="58" t="s">
        <v>853</v>
      </c>
      <c r="D187" s="58" t="s">
        <v>12</v>
      </c>
      <c r="E187" s="59"/>
      <c r="F187" s="58" t="s">
        <v>367</v>
      </c>
      <c r="G187" s="58" t="s">
        <v>260</v>
      </c>
      <c r="H187" s="58" t="s">
        <v>815</v>
      </c>
      <c r="I187" s="58" t="s">
        <v>852</v>
      </c>
      <c r="J187" s="58" t="s">
        <v>260</v>
      </c>
      <c r="K187" s="58" t="s">
        <v>260</v>
      </c>
      <c r="L187" s="58" t="s">
        <v>85</v>
      </c>
      <c r="M187" s="58" t="s">
        <v>113</v>
      </c>
      <c r="N187" s="58"/>
      <c r="O187" s="58"/>
    </row>
    <row r="188" spans="1:15" ht="137.5" x14ac:dyDescent="0.25">
      <c r="A188" s="58" t="s">
        <v>442</v>
      </c>
      <c r="B188" s="58" t="s">
        <v>443</v>
      </c>
      <c r="C188" s="58" t="s">
        <v>443</v>
      </c>
      <c r="D188" s="58" t="s">
        <v>12</v>
      </c>
      <c r="E188" s="59"/>
      <c r="F188" s="58" t="s">
        <v>367</v>
      </c>
      <c r="G188" s="58" t="s">
        <v>260</v>
      </c>
      <c r="H188" s="58" t="s">
        <v>789</v>
      </c>
      <c r="I188" s="58" t="s">
        <v>852</v>
      </c>
      <c r="J188" s="58" t="s">
        <v>260</v>
      </c>
      <c r="K188" s="58" t="s">
        <v>787</v>
      </c>
      <c r="L188" s="58" t="s">
        <v>85</v>
      </c>
      <c r="M188" s="58" t="s">
        <v>113</v>
      </c>
      <c r="N188" s="58"/>
      <c r="O188" s="58"/>
    </row>
    <row r="189" spans="1:15" ht="137.5" x14ac:dyDescent="0.25">
      <c r="A189" s="58" t="s">
        <v>444</v>
      </c>
      <c r="B189" s="58" t="s">
        <v>445</v>
      </c>
      <c r="C189" s="58" t="s">
        <v>445</v>
      </c>
      <c r="D189" s="58" t="s">
        <v>12</v>
      </c>
      <c r="E189" s="59"/>
      <c r="F189" s="58" t="s">
        <v>367</v>
      </c>
      <c r="G189" s="58" t="s">
        <v>260</v>
      </c>
      <c r="H189" s="58" t="s">
        <v>789</v>
      </c>
      <c r="I189" s="58" t="s">
        <v>852</v>
      </c>
      <c r="J189" s="58" t="s">
        <v>260</v>
      </c>
      <c r="K189" s="58" t="s">
        <v>787</v>
      </c>
      <c r="L189" s="58" t="s">
        <v>85</v>
      </c>
      <c r="M189" s="58" t="s">
        <v>113</v>
      </c>
      <c r="N189" s="58"/>
      <c r="O189" s="58"/>
    </row>
    <row r="190" spans="1:15" ht="137.5" x14ac:dyDescent="0.25">
      <c r="A190" s="58" t="s">
        <v>446</v>
      </c>
      <c r="B190" s="58" t="s">
        <v>447</v>
      </c>
      <c r="C190" s="58" t="s">
        <v>447</v>
      </c>
      <c r="D190" s="58" t="s">
        <v>12</v>
      </c>
      <c r="E190" s="59"/>
      <c r="F190" s="58" t="s">
        <v>367</v>
      </c>
      <c r="G190" s="58" t="s">
        <v>260</v>
      </c>
      <c r="H190" s="58" t="s">
        <v>789</v>
      </c>
      <c r="I190" s="58" t="s">
        <v>852</v>
      </c>
      <c r="J190" s="58" t="s">
        <v>260</v>
      </c>
      <c r="K190" s="58" t="s">
        <v>787</v>
      </c>
      <c r="L190" s="58" t="s">
        <v>85</v>
      </c>
      <c r="M190" s="58" t="s">
        <v>113</v>
      </c>
      <c r="N190" s="58"/>
      <c r="O190" s="58"/>
    </row>
    <row r="191" spans="1:15" ht="137.5" x14ac:dyDescent="0.25">
      <c r="A191" s="58" t="s">
        <v>896</v>
      </c>
      <c r="B191" s="58" t="s">
        <v>895</v>
      </c>
      <c r="C191" s="58" t="s">
        <v>895</v>
      </c>
      <c r="D191" s="58" t="s">
        <v>12</v>
      </c>
      <c r="E191" s="59"/>
      <c r="F191" s="58" t="s">
        <v>367</v>
      </c>
      <c r="G191" s="58" t="s">
        <v>260</v>
      </c>
      <c r="H191" s="58" t="s">
        <v>789</v>
      </c>
      <c r="I191" s="58" t="s">
        <v>852</v>
      </c>
      <c r="J191" s="58" t="s">
        <v>260</v>
      </c>
      <c r="K191" s="58" t="s">
        <v>787</v>
      </c>
      <c r="L191" s="58" t="s">
        <v>85</v>
      </c>
      <c r="M191" s="58" t="s">
        <v>113</v>
      </c>
      <c r="N191" s="58"/>
      <c r="O191" s="58"/>
    </row>
    <row r="192" spans="1:15" ht="137.5" x14ac:dyDescent="0.25">
      <c r="A192" s="58" t="s">
        <v>448</v>
      </c>
      <c r="B192" s="58" t="s">
        <v>449</v>
      </c>
      <c r="C192" s="58" t="s">
        <v>449</v>
      </c>
      <c r="D192" s="58" t="s">
        <v>12</v>
      </c>
      <c r="E192" s="59"/>
      <c r="F192" s="58" t="s">
        <v>367</v>
      </c>
      <c r="G192" s="58" t="s">
        <v>260</v>
      </c>
      <c r="H192" s="58" t="s">
        <v>789</v>
      </c>
      <c r="I192" s="58" t="s">
        <v>852</v>
      </c>
      <c r="J192" s="58" t="s">
        <v>260</v>
      </c>
      <c r="K192" s="58" t="s">
        <v>787</v>
      </c>
      <c r="L192" s="58" t="s">
        <v>85</v>
      </c>
      <c r="M192" s="58" t="s">
        <v>113</v>
      </c>
      <c r="N192" s="58"/>
      <c r="O192" s="58"/>
    </row>
    <row r="193" spans="1:15" ht="62.5" x14ac:dyDescent="0.25">
      <c r="A193" s="58" t="s">
        <v>1054</v>
      </c>
      <c r="B193" s="58" t="s">
        <v>280</v>
      </c>
      <c r="C193" s="58" t="s">
        <v>280</v>
      </c>
      <c r="D193" s="58" t="s">
        <v>12</v>
      </c>
      <c r="E193" s="59"/>
      <c r="F193" s="58" t="s">
        <v>865</v>
      </c>
      <c r="G193" s="58" t="s">
        <v>936</v>
      </c>
      <c r="H193" s="58" t="s">
        <v>134</v>
      </c>
      <c r="I193" s="58" t="s">
        <v>935</v>
      </c>
      <c r="J193" s="58" t="s">
        <v>939</v>
      </c>
      <c r="K193" s="58" t="s">
        <v>537</v>
      </c>
      <c r="L193" s="58" t="s">
        <v>85</v>
      </c>
      <c r="M193" s="58" t="s">
        <v>86</v>
      </c>
      <c r="N193" s="58"/>
      <c r="O193" s="58"/>
    </row>
    <row r="194" spans="1:15" ht="37.5" x14ac:dyDescent="0.25">
      <c r="A194" s="58" t="s">
        <v>450</v>
      </c>
      <c r="B194" s="58" t="s">
        <v>451</v>
      </c>
      <c r="C194" s="58" t="s">
        <v>451</v>
      </c>
      <c r="D194" s="58" t="s">
        <v>12</v>
      </c>
      <c r="E194" s="59"/>
      <c r="F194" s="58" t="s">
        <v>91</v>
      </c>
      <c r="G194" s="58" t="s">
        <v>1085</v>
      </c>
      <c r="H194" s="58" t="s">
        <v>879</v>
      </c>
      <c r="I194" s="58" t="s">
        <v>1085</v>
      </c>
      <c r="J194" s="58" t="s">
        <v>1085</v>
      </c>
      <c r="K194" s="58" t="s">
        <v>1085</v>
      </c>
      <c r="L194" s="58" t="s">
        <v>85</v>
      </c>
      <c r="M194" s="58" t="s">
        <v>128</v>
      </c>
      <c r="N194" s="58"/>
      <c r="O194" s="58"/>
    </row>
    <row r="195" spans="1:15" ht="37.5" x14ac:dyDescent="0.25">
      <c r="A195" s="58" t="s">
        <v>981</v>
      </c>
      <c r="B195" s="58" t="s">
        <v>452</v>
      </c>
      <c r="C195" s="58" t="s">
        <v>452</v>
      </c>
      <c r="D195" s="58" t="s">
        <v>12</v>
      </c>
      <c r="E195" s="59"/>
      <c r="F195" s="58" t="s">
        <v>91</v>
      </c>
      <c r="G195" s="58" t="s">
        <v>880</v>
      </c>
      <c r="H195" s="58" t="s">
        <v>879</v>
      </c>
      <c r="I195" s="58" t="s">
        <v>879</v>
      </c>
      <c r="J195" s="58" t="s">
        <v>980</v>
      </c>
      <c r="K195" s="58"/>
      <c r="L195" s="58" t="s">
        <v>85</v>
      </c>
      <c r="M195" s="58" t="s">
        <v>781</v>
      </c>
      <c r="N195" s="58"/>
      <c r="O195" s="58"/>
    </row>
    <row r="196" spans="1:15" ht="37.5" x14ac:dyDescent="0.25">
      <c r="A196" s="58" t="s">
        <v>453</v>
      </c>
      <c r="B196" s="58" t="s">
        <v>454</v>
      </c>
      <c r="C196" s="58" t="s">
        <v>454</v>
      </c>
      <c r="D196" s="58" t="s">
        <v>12</v>
      </c>
      <c r="E196" s="59"/>
      <c r="F196" s="58" t="s">
        <v>116</v>
      </c>
      <c r="G196" s="58" t="s">
        <v>455</v>
      </c>
      <c r="H196" s="58" t="s">
        <v>879</v>
      </c>
      <c r="I196" s="58" t="s">
        <v>879</v>
      </c>
      <c r="J196" s="58" t="s">
        <v>455</v>
      </c>
      <c r="K196" s="58"/>
      <c r="L196" s="58" t="s">
        <v>85</v>
      </c>
      <c r="M196" s="58" t="s">
        <v>98</v>
      </c>
      <c r="N196" s="58"/>
      <c r="O196" s="58"/>
    </row>
    <row r="197" spans="1:15" ht="37.5" x14ac:dyDescent="0.25">
      <c r="A197" s="58" t="s">
        <v>458</v>
      </c>
      <c r="B197" s="58" t="s">
        <v>459</v>
      </c>
      <c r="C197" s="58" t="s">
        <v>459</v>
      </c>
      <c r="D197" s="58" t="s">
        <v>12</v>
      </c>
      <c r="E197" s="59"/>
      <c r="F197" s="58" t="s">
        <v>784</v>
      </c>
      <c r="G197" s="58" t="s">
        <v>1053</v>
      </c>
      <c r="H197" s="58" t="s">
        <v>134</v>
      </c>
      <c r="I197" s="58" t="s">
        <v>537</v>
      </c>
      <c r="J197" s="58" t="s">
        <v>537</v>
      </c>
      <c r="K197" s="58" t="s">
        <v>537</v>
      </c>
      <c r="L197" s="58" t="s">
        <v>85</v>
      </c>
      <c r="M197" s="58" t="s">
        <v>128</v>
      </c>
      <c r="N197" s="58"/>
      <c r="O197" s="58"/>
    </row>
    <row r="198" spans="1:15" ht="137.5" x14ac:dyDescent="0.25">
      <c r="A198" s="58" t="s">
        <v>460</v>
      </c>
      <c r="B198" s="58" t="s">
        <v>462</v>
      </c>
      <c r="C198" s="58" t="s">
        <v>462</v>
      </c>
      <c r="D198" s="58" t="s">
        <v>12</v>
      </c>
      <c r="E198" s="59"/>
      <c r="F198" s="58" t="s">
        <v>948</v>
      </c>
      <c r="G198" s="58" t="s">
        <v>944</v>
      </c>
      <c r="H198" s="58" t="s">
        <v>947</v>
      </c>
      <c r="I198" s="58" t="s">
        <v>998</v>
      </c>
      <c r="J198" s="58" t="s">
        <v>944</v>
      </c>
      <c r="K198" s="58" t="s">
        <v>944</v>
      </c>
      <c r="L198" s="58" t="s">
        <v>85</v>
      </c>
      <c r="M198" s="58" t="s">
        <v>151</v>
      </c>
      <c r="N198" s="58"/>
      <c r="O198" s="58"/>
    </row>
    <row r="199" spans="1:15" ht="62.5" x14ac:dyDescent="0.25">
      <c r="A199" s="58" t="s">
        <v>465</v>
      </c>
      <c r="B199" s="58" t="s">
        <v>466</v>
      </c>
      <c r="C199" s="58" t="s">
        <v>466</v>
      </c>
      <c r="D199" s="58" t="s">
        <v>12</v>
      </c>
      <c r="E199" s="59"/>
      <c r="F199" s="58" t="s">
        <v>125</v>
      </c>
      <c r="G199" s="58" t="s">
        <v>467</v>
      </c>
      <c r="H199" s="58" t="s">
        <v>879</v>
      </c>
      <c r="I199" s="58" t="s">
        <v>1063</v>
      </c>
      <c r="J199" s="58" t="s">
        <v>1064</v>
      </c>
      <c r="K199" s="58" t="s">
        <v>1063</v>
      </c>
      <c r="L199" s="58" t="s">
        <v>85</v>
      </c>
      <c r="M199" s="58" t="s">
        <v>113</v>
      </c>
      <c r="N199" s="58"/>
      <c r="O199" s="58"/>
    </row>
    <row r="200" spans="1:15" ht="87.5" x14ac:dyDescent="0.25">
      <c r="A200" s="58" t="s">
        <v>468</v>
      </c>
      <c r="B200" s="58" t="s">
        <v>469</v>
      </c>
      <c r="C200" s="58" t="s">
        <v>469</v>
      </c>
      <c r="D200" s="58" t="s">
        <v>12</v>
      </c>
      <c r="E200" s="59"/>
      <c r="F200" s="58" t="s">
        <v>83</v>
      </c>
      <c r="G200" s="58" t="s">
        <v>470</v>
      </c>
      <c r="H200" s="58" t="s">
        <v>179</v>
      </c>
      <c r="I200" s="58" t="s">
        <v>925</v>
      </c>
      <c r="J200" s="58" t="s">
        <v>470</v>
      </c>
      <c r="K200" s="58"/>
      <c r="L200" s="58" t="s">
        <v>85</v>
      </c>
      <c r="M200" s="58" t="s">
        <v>113</v>
      </c>
      <c r="N200" s="58"/>
      <c r="O200" s="58"/>
    </row>
    <row r="201" spans="1:15" ht="50" x14ac:dyDescent="0.25">
      <c r="A201" s="58" t="s">
        <v>471</v>
      </c>
      <c r="B201" s="58" t="s">
        <v>472</v>
      </c>
      <c r="C201" s="58" t="s">
        <v>472</v>
      </c>
      <c r="D201" s="58" t="s">
        <v>12</v>
      </c>
      <c r="E201" s="59"/>
      <c r="F201" s="58" t="s">
        <v>226</v>
      </c>
      <c r="G201" s="58" t="s">
        <v>1087</v>
      </c>
      <c r="H201" s="58" t="s">
        <v>947</v>
      </c>
      <c r="I201" s="58" t="s">
        <v>1112</v>
      </c>
      <c r="J201" s="58" t="s">
        <v>986</v>
      </c>
      <c r="K201" s="58"/>
      <c r="L201" s="58" t="s">
        <v>85</v>
      </c>
      <c r="M201" s="58" t="s">
        <v>256</v>
      </c>
      <c r="N201" s="58"/>
      <c r="O201" s="58"/>
    </row>
    <row r="202" spans="1:15" ht="37.5" x14ac:dyDescent="0.25">
      <c r="A202" s="58" t="s">
        <v>476</v>
      </c>
      <c r="B202" s="58" t="s">
        <v>477</v>
      </c>
      <c r="C202" s="58" t="s">
        <v>477</v>
      </c>
      <c r="D202" s="58" t="s">
        <v>12</v>
      </c>
      <c r="E202" s="59"/>
      <c r="F202" s="58" t="s">
        <v>178</v>
      </c>
      <c r="G202" s="58" t="s">
        <v>1107</v>
      </c>
      <c r="H202" s="58" t="s">
        <v>879</v>
      </c>
      <c r="I202" s="58" t="s">
        <v>1106</v>
      </c>
      <c r="J202" s="58" t="s">
        <v>1106</v>
      </c>
      <c r="K202" s="58"/>
      <c r="L202" s="58" t="s">
        <v>85</v>
      </c>
      <c r="M202" s="58" t="s">
        <v>113</v>
      </c>
      <c r="N202" s="58"/>
      <c r="O202" s="58"/>
    </row>
    <row r="203" spans="1:15" ht="50" x14ac:dyDescent="0.25">
      <c r="A203" s="58" t="s">
        <v>478</v>
      </c>
      <c r="B203" s="58" t="s">
        <v>479</v>
      </c>
      <c r="C203" s="58" t="s">
        <v>479</v>
      </c>
      <c r="D203" s="58" t="s">
        <v>12</v>
      </c>
      <c r="E203" s="59"/>
      <c r="F203" s="58" t="s">
        <v>872</v>
      </c>
      <c r="G203" s="58" t="s">
        <v>131</v>
      </c>
      <c r="H203" s="58" t="s">
        <v>871</v>
      </c>
      <c r="I203" s="58" t="s">
        <v>870</v>
      </c>
      <c r="J203" s="58" t="s">
        <v>131</v>
      </c>
      <c r="K203" s="58" t="s">
        <v>131</v>
      </c>
      <c r="L203" s="58" t="s">
        <v>85</v>
      </c>
      <c r="M203" s="58" t="s">
        <v>113</v>
      </c>
      <c r="N203" s="58"/>
      <c r="O203" s="58"/>
    </row>
    <row r="204" spans="1:15" ht="50" x14ac:dyDescent="0.25">
      <c r="A204" s="58" t="s">
        <v>721</v>
      </c>
      <c r="B204" s="58" t="s">
        <v>874</v>
      </c>
      <c r="C204" s="58" t="s">
        <v>874</v>
      </c>
      <c r="D204" s="58" t="s">
        <v>12</v>
      </c>
      <c r="E204" s="59"/>
      <c r="F204" s="58" t="s">
        <v>872</v>
      </c>
      <c r="G204" s="58" t="s">
        <v>131</v>
      </c>
      <c r="H204" s="58" t="s">
        <v>871</v>
      </c>
      <c r="I204" s="58" t="s">
        <v>870</v>
      </c>
      <c r="J204" s="58" t="s">
        <v>131</v>
      </c>
      <c r="K204" s="58" t="s">
        <v>131</v>
      </c>
      <c r="L204" s="58" t="s">
        <v>85</v>
      </c>
      <c r="M204" s="58" t="s">
        <v>113</v>
      </c>
      <c r="N204" s="58"/>
      <c r="O204" s="58"/>
    </row>
    <row r="205" spans="1:15" ht="162.5" x14ac:dyDescent="0.25">
      <c r="A205" s="58" t="s">
        <v>480</v>
      </c>
      <c r="B205" s="58" t="s">
        <v>481</v>
      </c>
      <c r="C205" s="58" t="s">
        <v>481</v>
      </c>
      <c r="D205" s="58" t="s">
        <v>12</v>
      </c>
      <c r="E205" s="59"/>
      <c r="F205" s="58" t="s">
        <v>83</v>
      </c>
      <c r="G205" s="58" t="s">
        <v>482</v>
      </c>
      <c r="H205" s="58" t="s">
        <v>879</v>
      </c>
      <c r="I205" s="58" t="s">
        <v>1035</v>
      </c>
      <c r="J205" s="58" t="s">
        <v>1034</v>
      </c>
      <c r="K205" s="58"/>
      <c r="L205" s="58" t="s">
        <v>85</v>
      </c>
      <c r="M205" s="58" t="s">
        <v>113</v>
      </c>
      <c r="N205" s="58"/>
      <c r="O205" s="58"/>
    </row>
    <row r="206" spans="1:15" ht="162.5" x14ac:dyDescent="0.25">
      <c r="A206" s="58" t="s">
        <v>483</v>
      </c>
      <c r="B206" s="58" t="s">
        <v>892</v>
      </c>
      <c r="C206" s="58" t="s">
        <v>892</v>
      </c>
      <c r="D206" s="58" t="s">
        <v>12</v>
      </c>
      <c r="E206" s="59"/>
      <c r="F206" s="58" t="s">
        <v>149</v>
      </c>
      <c r="G206" s="58" t="s">
        <v>888</v>
      </c>
      <c r="H206" s="58" t="s">
        <v>891</v>
      </c>
      <c r="I206" s="58" t="s">
        <v>890</v>
      </c>
      <c r="J206" s="58" t="s">
        <v>889</v>
      </c>
      <c r="K206" s="58" t="s">
        <v>888</v>
      </c>
      <c r="L206" s="58" t="s">
        <v>85</v>
      </c>
      <c r="M206" s="58" t="s">
        <v>98</v>
      </c>
      <c r="N206" s="58"/>
      <c r="O206" s="58"/>
    </row>
    <row r="207" spans="1:15" ht="212.5" x14ac:dyDescent="0.25">
      <c r="A207" s="58" t="s">
        <v>997</v>
      </c>
      <c r="B207" s="58" t="s">
        <v>485</v>
      </c>
      <c r="C207" s="58" t="s">
        <v>485</v>
      </c>
      <c r="D207" s="58" t="s">
        <v>12</v>
      </c>
      <c r="E207" s="59"/>
      <c r="F207" s="58" t="s">
        <v>149</v>
      </c>
      <c r="G207" s="58" t="s">
        <v>995</v>
      </c>
      <c r="H207" s="58" t="s">
        <v>947</v>
      </c>
      <c r="I207" s="58" t="s">
        <v>996</v>
      </c>
      <c r="J207" s="58" t="s">
        <v>995</v>
      </c>
      <c r="K207" s="58" t="s">
        <v>995</v>
      </c>
      <c r="L207" s="58" t="s">
        <v>119</v>
      </c>
      <c r="M207" s="58" t="s">
        <v>994</v>
      </c>
      <c r="N207" s="58"/>
      <c r="O207" s="58"/>
    </row>
    <row r="208" spans="1:15" ht="37.5" x14ac:dyDescent="0.25">
      <c r="A208" s="58" t="s">
        <v>488</v>
      </c>
      <c r="B208" s="58" t="s">
        <v>490</v>
      </c>
      <c r="C208" s="58" t="s">
        <v>490</v>
      </c>
      <c r="D208" s="58" t="s">
        <v>12</v>
      </c>
      <c r="E208" s="59"/>
      <c r="F208" s="58" t="s">
        <v>184</v>
      </c>
      <c r="G208" s="58" t="s">
        <v>1006</v>
      </c>
      <c r="H208" s="58" t="s">
        <v>491</v>
      </c>
      <c r="I208" s="58" t="s">
        <v>1005</v>
      </c>
      <c r="J208" s="58" t="s">
        <v>492</v>
      </c>
      <c r="K208" s="58"/>
      <c r="L208" s="58" t="s">
        <v>85</v>
      </c>
      <c r="M208" s="58" t="s">
        <v>98</v>
      </c>
      <c r="N208" s="58"/>
      <c r="O208" s="58"/>
    </row>
    <row r="209" spans="1:15" ht="112.5" x14ac:dyDescent="0.25">
      <c r="A209" s="58" t="s">
        <v>493</v>
      </c>
      <c r="B209" s="58" t="s">
        <v>494</v>
      </c>
      <c r="C209" s="58" t="s">
        <v>494</v>
      </c>
      <c r="D209" s="58" t="s">
        <v>12</v>
      </c>
      <c r="E209" s="59"/>
      <c r="F209" s="58" t="s">
        <v>495</v>
      </c>
      <c r="G209" s="58" t="s">
        <v>260</v>
      </c>
      <c r="H209" s="58" t="s">
        <v>789</v>
      </c>
      <c r="I209" s="58" t="s">
        <v>901</v>
      </c>
      <c r="J209" s="58" t="s">
        <v>260</v>
      </c>
      <c r="K209" s="58" t="s">
        <v>787</v>
      </c>
      <c r="L209" s="58" t="s">
        <v>85</v>
      </c>
      <c r="M209" s="58" t="s">
        <v>113</v>
      </c>
      <c r="N209" s="58"/>
      <c r="O209" s="58"/>
    </row>
    <row r="210" spans="1:15" ht="112.5" x14ac:dyDescent="0.25">
      <c r="A210" s="58" t="s">
        <v>496</v>
      </c>
      <c r="B210" s="58" t="s">
        <v>497</v>
      </c>
      <c r="C210" s="58" t="s">
        <v>497</v>
      </c>
      <c r="D210" s="58" t="s">
        <v>12</v>
      </c>
      <c r="E210" s="59"/>
      <c r="F210" s="58" t="s">
        <v>495</v>
      </c>
      <c r="G210" s="58" t="s">
        <v>260</v>
      </c>
      <c r="H210" s="58" t="s">
        <v>789</v>
      </c>
      <c r="I210" s="58" t="s">
        <v>901</v>
      </c>
      <c r="J210" s="58" t="s">
        <v>260</v>
      </c>
      <c r="K210" s="58" t="s">
        <v>787</v>
      </c>
      <c r="L210" s="58" t="s">
        <v>85</v>
      </c>
      <c r="M210" s="58" t="s">
        <v>113</v>
      </c>
      <c r="N210" s="58"/>
      <c r="O210" s="58"/>
    </row>
    <row r="211" spans="1:15" ht="112.5" x14ac:dyDescent="0.25">
      <c r="A211" s="58" t="s">
        <v>498</v>
      </c>
      <c r="B211" s="58" t="s">
        <v>499</v>
      </c>
      <c r="C211" s="58" t="s">
        <v>499</v>
      </c>
      <c r="D211" s="58" t="s">
        <v>12</v>
      </c>
      <c r="E211" s="59"/>
      <c r="F211" s="58" t="s">
        <v>495</v>
      </c>
      <c r="G211" s="58" t="s">
        <v>260</v>
      </c>
      <c r="H211" s="58" t="s">
        <v>789</v>
      </c>
      <c r="I211" s="58" t="s">
        <v>901</v>
      </c>
      <c r="J211" s="58" t="s">
        <v>260</v>
      </c>
      <c r="K211" s="58" t="s">
        <v>787</v>
      </c>
      <c r="L211" s="58" t="s">
        <v>85</v>
      </c>
      <c r="M211" s="58" t="s">
        <v>113</v>
      </c>
      <c r="N211" s="58"/>
      <c r="O211" s="58"/>
    </row>
    <row r="212" spans="1:15" ht="112.5" x14ac:dyDescent="0.25">
      <c r="A212" s="58" t="s">
        <v>500</v>
      </c>
      <c r="B212" s="58" t="s">
        <v>501</v>
      </c>
      <c r="C212" s="58" t="s">
        <v>501</v>
      </c>
      <c r="D212" s="58" t="s">
        <v>12</v>
      </c>
      <c r="E212" s="59"/>
      <c r="F212" s="58" t="s">
        <v>495</v>
      </c>
      <c r="G212" s="58" t="s">
        <v>260</v>
      </c>
      <c r="H212" s="58" t="s">
        <v>789</v>
      </c>
      <c r="I212" s="58" t="s">
        <v>901</v>
      </c>
      <c r="J212" s="58" t="s">
        <v>260</v>
      </c>
      <c r="K212" s="58" t="s">
        <v>787</v>
      </c>
      <c r="L212" s="58" t="s">
        <v>85</v>
      </c>
      <c r="M212" s="58" t="s">
        <v>113</v>
      </c>
      <c r="N212" s="58"/>
      <c r="O212" s="58"/>
    </row>
    <row r="213" spans="1:15" ht="112.5" x14ac:dyDescent="0.25">
      <c r="A213" s="58" t="s">
        <v>903</v>
      </c>
      <c r="B213" s="58" t="s">
        <v>902</v>
      </c>
      <c r="C213" s="58" t="s">
        <v>902</v>
      </c>
      <c r="D213" s="58" t="s">
        <v>12</v>
      </c>
      <c r="E213" s="59"/>
      <c r="F213" s="58" t="s">
        <v>495</v>
      </c>
      <c r="G213" s="58" t="s">
        <v>260</v>
      </c>
      <c r="H213" s="58" t="s">
        <v>789</v>
      </c>
      <c r="I213" s="58" t="s">
        <v>901</v>
      </c>
      <c r="J213" s="58" t="s">
        <v>260</v>
      </c>
      <c r="K213" s="58" t="s">
        <v>787</v>
      </c>
      <c r="L213" s="58" t="s">
        <v>85</v>
      </c>
      <c r="M213" s="58" t="s">
        <v>113</v>
      </c>
      <c r="N213" s="58"/>
      <c r="O213" s="58"/>
    </row>
    <row r="214" spans="1:15" ht="50" x14ac:dyDescent="0.25">
      <c r="A214" s="58" t="s">
        <v>502</v>
      </c>
      <c r="B214" s="58" t="s">
        <v>503</v>
      </c>
      <c r="C214" s="58" t="s">
        <v>503</v>
      </c>
      <c r="D214" s="58" t="s">
        <v>12</v>
      </c>
      <c r="E214" s="59"/>
      <c r="F214" s="58" t="s">
        <v>495</v>
      </c>
      <c r="G214" s="58" t="s">
        <v>260</v>
      </c>
      <c r="H214" s="58" t="s">
        <v>789</v>
      </c>
      <c r="I214" s="58" t="s">
        <v>962</v>
      </c>
      <c r="J214" s="58" t="s">
        <v>260</v>
      </c>
      <c r="K214" s="58" t="s">
        <v>787</v>
      </c>
      <c r="L214" s="58" t="s">
        <v>85</v>
      </c>
      <c r="M214" s="58" t="s">
        <v>113</v>
      </c>
      <c r="N214" s="58"/>
      <c r="O214" s="58"/>
    </row>
    <row r="215" spans="1:15" ht="112.5" x14ac:dyDescent="0.25">
      <c r="A215" s="58" t="s">
        <v>950</v>
      </c>
      <c r="B215" s="58" t="s">
        <v>464</v>
      </c>
      <c r="C215" s="58" t="s">
        <v>464</v>
      </c>
      <c r="D215" s="58" t="s">
        <v>12</v>
      </c>
      <c r="E215" s="59"/>
      <c r="F215" s="58" t="s">
        <v>948</v>
      </c>
      <c r="G215" s="58" t="s">
        <v>944</v>
      </c>
      <c r="H215" s="58" t="s">
        <v>947</v>
      </c>
      <c r="I215" s="58" t="s">
        <v>946</v>
      </c>
      <c r="J215" s="58" t="s">
        <v>949</v>
      </c>
      <c r="K215" s="58" t="s">
        <v>944</v>
      </c>
      <c r="L215" s="58" t="s">
        <v>85</v>
      </c>
      <c r="M215" s="58" t="s">
        <v>151</v>
      </c>
      <c r="N215" s="58"/>
      <c r="O215" s="58"/>
    </row>
    <row r="216" spans="1:15" ht="87.5" x14ac:dyDescent="0.25">
      <c r="A216" s="58" t="s">
        <v>504</v>
      </c>
      <c r="B216" s="58" t="s">
        <v>505</v>
      </c>
      <c r="C216" s="58" t="s">
        <v>505</v>
      </c>
      <c r="D216" s="58" t="s">
        <v>12</v>
      </c>
      <c r="E216" s="59"/>
      <c r="F216" s="58" t="s">
        <v>83</v>
      </c>
      <c r="G216" s="58" t="s">
        <v>506</v>
      </c>
      <c r="H216" s="58" t="s">
        <v>879</v>
      </c>
      <c r="I216" s="58" t="s">
        <v>1134</v>
      </c>
      <c r="J216" s="58" t="s">
        <v>1133</v>
      </c>
      <c r="K216" s="58"/>
      <c r="L216" s="58" t="s">
        <v>85</v>
      </c>
      <c r="M216" s="58" t="s">
        <v>113</v>
      </c>
      <c r="N216" s="58"/>
      <c r="O216" s="58"/>
    </row>
    <row r="217" spans="1:15" ht="50" x14ac:dyDescent="0.25">
      <c r="A217" s="58" t="s">
        <v>507</v>
      </c>
      <c r="B217" s="58" t="s">
        <v>509</v>
      </c>
      <c r="C217" s="58" t="s">
        <v>509</v>
      </c>
      <c r="D217" s="58" t="s">
        <v>12</v>
      </c>
      <c r="E217" s="59"/>
      <c r="F217" s="58" t="s">
        <v>872</v>
      </c>
      <c r="G217" s="58" t="s">
        <v>131</v>
      </c>
      <c r="H217" s="58" t="s">
        <v>871</v>
      </c>
      <c r="I217" s="58" t="s">
        <v>870</v>
      </c>
      <c r="J217" s="58" t="s">
        <v>131</v>
      </c>
      <c r="K217" s="58" t="s">
        <v>131</v>
      </c>
      <c r="L217" s="58" t="s">
        <v>85</v>
      </c>
      <c r="M217" s="58" t="s">
        <v>113</v>
      </c>
      <c r="N217" s="58"/>
      <c r="O217" s="58"/>
    </row>
    <row r="218" spans="1:15" ht="37.5" x14ac:dyDescent="0.25">
      <c r="A218" s="58" t="s">
        <v>510</v>
      </c>
      <c r="B218" s="58" t="s">
        <v>511</v>
      </c>
      <c r="C218" s="58" t="s">
        <v>511</v>
      </c>
      <c r="D218" s="58" t="s">
        <v>12</v>
      </c>
      <c r="E218" s="59"/>
      <c r="F218" s="58" t="s">
        <v>125</v>
      </c>
      <c r="G218" s="58" t="s">
        <v>958</v>
      </c>
      <c r="H218" s="58" t="s">
        <v>960</v>
      </c>
      <c r="I218" s="58" t="s">
        <v>959</v>
      </c>
      <c r="J218" s="58" t="s">
        <v>958</v>
      </c>
      <c r="K218" s="58"/>
      <c r="L218" s="58" t="s">
        <v>102</v>
      </c>
      <c r="M218" s="58" t="s">
        <v>113</v>
      </c>
      <c r="N218" s="58"/>
      <c r="O218" s="58"/>
    </row>
    <row r="219" spans="1:15" ht="50" x14ac:dyDescent="0.25">
      <c r="A219" s="58" t="s">
        <v>512</v>
      </c>
      <c r="B219" s="58" t="s">
        <v>514</v>
      </c>
      <c r="C219" s="58" t="s">
        <v>514</v>
      </c>
      <c r="D219" s="58" t="s">
        <v>12</v>
      </c>
      <c r="E219" s="59"/>
      <c r="F219" s="58" t="s">
        <v>515</v>
      </c>
      <c r="G219" s="58" t="s">
        <v>780</v>
      </c>
      <c r="H219" s="58" t="s">
        <v>779</v>
      </c>
      <c r="I219" s="58" t="s">
        <v>1135</v>
      </c>
      <c r="J219" s="58" t="s">
        <v>1135</v>
      </c>
      <c r="K219" s="58"/>
      <c r="L219" s="58" t="s">
        <v>85</v>
      </c>
      <c r="M219" s="58" t="s">
        <v>128</v>
      </c>
      <c r="N219" s="58"/>
      <c r="O219" s="58"/>
    </row>
    <row r="220" spans="1:15" ht="62.5" x14ac:dyDescent="0.25">
      <c r="A220" s="58" t="s">
        <v>1117</v>
      </c>
      <c r="B220" s="58" t="s">
        <v>286</v>
      </c>
      <c r="C220" s="58" t="s">
        <v>286</v>
      </c>
      <c r="D220" s="58" t="s">
        <v>12</v>
      </c>
      <c r="E220" s="59"/>
      <c r="F220" s="58" t="s">
        <v>259</v>
      </c>
      <c r="G220" s="58" t="s">
        <v>260</v>
      </c>
      <c r="H220" s="58" t="s">
        <v>839</v>
      </c>
      <c r="I220" s="58" t="s">
        <v>1116</v>
      </c>
      <c r="J220" s="58" t="s">
        <v>1036</v>
      </c>
      <c r="K220" s="58" t="s">
        <v>787</v>
      </c>
      <c r="L220" s="58" t="s">
        <v>85</v>
      </c>
      <c r="M220" s="58" t="s">
        <v>113</v>
      </c>
      <c r="N220" s="58"/>
      <c r="O220" s="58"/>
    </row>
    <row r="221" spans="1:15" ht="87.5" x14ac:dyDescent="0.25">
      <c r="A221" s="58" t="s">
        <v>516</v>
      </c>
      <c r="B221" s="58" t="s">
        <v>517</v>
      </c>
      <c r="C221" s="58" t="s">
        <v>517</v>
      </c>
      <c r="D221" s="58" t="s">
        <v>12</v>
      </c>
      <c r="E221" s="59"/>
      <c r="F221" s="58" t="s">
        <v>96</v>
      </c>
      <c r="G221" s="58" t="s">
        <v>518</v>
      </c>
      <c r="H221" s="58" t="s">
        <v>97</v>
      </c>
      <c r="I221" s="58" t="s">
        <v>921</v>
      </c>
      <c r="J221" s="58" t="s">
        <v>519</v>
      </c>
      <c r="K221" s="58"/>
      <c r="L221" s="58" t="s">
        <v>85</v>
      </c>
      <c r="M221" s="58" t="s">
        <v>113</v>
      </c>
      <c r="N221" s="58"/>
      <c r="O221" s="58"/>
    </row>
    <row r="222" spans="1:15" ht="62.5" x14ac:dyDescent="0.25">
      <c r="A222" s="58" t="s">
        <v>520</v>
      </c>
      <c r="B222" s="58" t="s">
        <v>521</v>
      </c>
      <c r="C222" s="58" t="s">
        <v>521</v>
      </c>
      <c r="D222" s="58" t="s">
        <v>12</v>
      </c>
      <c r="E222" s="59"/>
      <c r="F222" s="58" t="s">
        <v>842</v>
      </c>
      <c r="G222" s="58" t="s">
        <v>522</v>
      </c>
      <c r="H222" s="58" t="s">
        <v>847</v>
      </c>
      <c r="I222" s="58" t="s">
        <v>1019</v>
      </c>
      <c r="J222" s="58" t="s">
        <v>1129</v>
      </c>
      <c r="K222" s="58"/>
      <c r="L222" s="58" t="s">
        <v>85</v>
      </c>
      <c r="M222" s="58" t="s">
        <v>154</v>
      </c>
      <c r="N222" s="58"/>
      <c r="O222" s="58"/>
    </row>
    <row r="223" spans="1:15" ht="87.5" x14ac:dyDescent="0.25">
      <c r="A223" s="58" t="s">
        <v>523</v>
      </c>
      <c r="B223" s="58" t="s">
        <v>524</v>
      </c>
      <c r="C223" s="58" t="s">
        <v>524</v>
      </c>
      <c r="D223" s="58" t="s">
        <v>12</v>
      </c>
      <c r="E223" s="59"/>
      <c r="F223" s="58" t="s">
        <v>96</v>
      </c>
      <c r="G223" s="58" t="s">
        <v>1042</v>
      </c>
      <c r="H223" s="58" t="s">
        <v>947</v>
      </c>
      <c r="I223" s="58" t="s">
        <v>921</v>
      </c>
      <c r="J223" s="58" t="s">
        <v>1041</v>
      </c>
      <c r="K223" s="58"/>
      <c r="L223" s="58" t="s">
        <v>85</v>
      </c>
      <c r="M223" s="58" t="s">
        <v>98</v>
      </c>
      <c r="N223" s="58"/>
      <c r="O223" s="58"/>
    </row>
    <row r="224" spans="1:15" ht="62.5" x14ac:dyDescent="0.25">
      <c r="A224" s="58" t="s">
        <v>887</v>
      </c>
      <c r="B224" s="58" t="s">
        <v>886</v>
      </c>
      <c r="C224" s="58" t="s">
        <v>886</v>
      </c>
      <c r="D224" s="58" t="s">
        <v>12</v>
      </c>
      <c r="E224" s="59"/>
      <c r="F224" s="58" t="s">
        <v>83</v>
      </c>
      <c r="G224" s="58" t="s">
        <v>179</v>
      </c>
      <c r="H224" s="58" t="s">
        <v>879</v>
      </c>
      <c r="I224" s="58" t="s">
        <v>885</v>
      </c>
      <c r="J224" s="58" t="s">
        <v>884</v>
      </c>
      <c r="K224" s="58"/>
      <c r="L224" s="58" t="s">
        <v>85</v>
      </c>
      <c r="M224" s="58" t="s">
        <v>113</v>
      </c>
      <c r="N224" s="58"/>
      <c r="O224" s="58"/>
    </row>
    <row r="225" spans="1:15" ht="87.5" x14ac:dyDescent="0.25">
      <c r="A225" s="58" t="s">
        <v>525</v>
      </c>
      <c r="B225" s="58" t="s">
        <v>526</v>
      </c>
      <c r="C225" s="58" t="s">
        <v>526</v>
      </c>
      <c r="D225" s="58" t="s">
        <v>12</v>
      </c>
      <c r="E225" s="59"/>
      <c r="F225" s="58" t="s">
        <v>259</v>
      </c>
      <c r="G225" s="58" t="s">
        <v>260</v>
      </c>
      <c r="H225" s="58" t="s">
        <v>839</v>
      </c>
      <c r="I225" s="58" t="s">
        <v>961</v>
      </c>
      <c r="J225" s="58" t="s">
        <v>937</v>
      </c>
      <c r="K225" s="58" t="s">
        <v>787</v>
      </c>
      <c r="L225" s="58" t="s">
        <v>85</v>
      </c>
      <c r="M225" s="58" t="s">
        <v>113</v>
      </c>
      <c r="N225" s="58"/>
      <c r="O225" s="58"/>
    </row>
    <row r="226" spans="1:15" ht="62.5" x14ac:dyDescent="0.25">
      <c r="A226" s="58" t="s">
        <v>527</v>
      </c>
      <c r="B226" s="58" t="s">
        <v>529</v>
      </c>
      <c r="C226" s="58" t="s">
        <v>529</v>
      </c>
      <c r="D226" s="58" t="s">
        <v>12</v>
      </c>
      <c r="E226" s="59"/>
      <c r="F226" s="58" t="s">
        <v>83</v>
      </c>
      <c r="G226" s="58" t="s">
        <v>179</v>
      </c>
      <c r="H226" s="58" t="s">
        <v>879</v>
      </c>
      <c r="I226" s="58" t="s">
        <v>1037</v>
      </c>
      <c r="J226" s="58" t="s">
        <v>884</v>
      </c>
      <c r="K226" s="58" t="s">
        <v>884</v>
      </c>
      <c r="L226" s="58" t="s">
        <v>85</v>
      </c>
      <c r="M226" s="58" t="s">
        <v>113</v>
      </c>
      <c r="N226" s="58"/>
      <c r="O226" s="58"/>
    </row>
    <row r="227" spans="1:15" ht="50" x14ac:dyDescent="0.25">
      <c r="A227" s="58" t="s">
        <v>530</v>
      </c>
      <c r="B227" s="58" t="s">
        <v>531</v>
      </c>
      <c r="C227" s="58" t="s">
        <v>531</v>
      </c>
      <c r="D227" s="58" t="s">
        <v>12</v>
      </c>
      <c r="E227" s="59"/>
      <c r="F227" s="58" t="s">
        <v>104</v>
      </c>
      <c r="G227" s="58" t="s">
        <v>487</v>
      </c>
      <c r="H227" s="58" t="s">
        <v>487</v>
      </c>
      <c r="I227" s="58" t="s">
        <v>1018</v>
      </c>
      <c r="J227" s="58" t="s">
        <v>1018</v>
      </c>
      <c r="K227" s="58"/>
      <c r="L227" s="58" t="s">
        <v>85</v>
      </c>
      <c r="M227" s="58" t="s">
        <v>106</v>
      </c>
      <c r="N227" s="58"/>
      <c r="O227" s="58"/>
    </row>
    <row r="228" spans="1:15" ht="37.5" x14ac:dyDescent="0.25">
      <c r="A228" s="58" t="s">
        <v>532</v>
      </c>
      <c r="B228" s="58" t="s">
        <v>533</v>
      </c>
      <c r="C228" s="58" t="s">
        <v>533</v>
      </c>
      <c r="D228" s="58" t="s">
        <v>12</v>
      </c>
      <c r="E228" s="59"/>
      <c r="F228" s="58" t="s">
        <v>842</v>
      </c>
      <c r="G228" s="58" t="s">
        <v>847</v>
      </c>
      <c r="H228" s="58" t="s">
        <v>778</v>
      </c>
      <c r="I228" s="58" t="s">
        <v>1020</v>
      </c>
      <c r="J228" s="58" t="s">
        <v>846</v>
      </c>
      <c r="K228" s="58"/>
      <c r="L228" s="58" t="s">
        <v>85</v>
      </c>
      <c r="M228" s="58" t="s">
        <v>154</v>
      </c>
      <c r="N228" s="58"/>
      <c r="O228" s="58"/>
    </row>
    <row r="229" spans="1:15" ht="37.5" x14ac:dyDescent="0.25">
      <c r="A229" s="58" t="s">
        <v>534</v>
      </c>
      <c r="B229" s="58" t="s">
        <v>536</v>
      </c>
      <c r="C229" s="58" t="s">
        <v>536</v>
      </c>
      <c r="D229" s="58" t="s">
        <v>12</v>
      </c>
      <c r="E229" s="59"/>
      <c r="F229" s="58" t="s">
        <v>784</v>
      </c>
      <c r="G229" s="58" t="s">
        <v>537</v>
      </c>
      <c r="H229" s="58" t="s">
        <v>134</v>
      </c>
      <c r="I229" s="58" t="s">
        <v>537</v>
      </c>
      <c r="J229" s="58" t="s">
        <v>537</v>
      </c>
      <c r="K229" s="58" t="s">
        <v>537</v>
      </c>
      <c r="L229" s="58" t="s">
        <v>85</v>
      </c>
      <c r="M229" s="58" t="s">
        <v>128</v>
      </c>
      <c r="N229" s="58"/>
      <c r="O229" s="58"/>
    </row>
    <row r="230" spans="1:15" ht="37.5" x14ac:dyDescent="0.25">
      <c r="A230" s="58" t="s">
        <v>538</v>
      </c>
      <c r="B230" s="58" t="s">
        <v>539</v>
      </c>
      <c r="C230" s="58" t="s">
        <v>539</v>
      </c>
      <c r="D230" s="58" t="s">
        <v>12</v>
      </c>
      <c r="E230" s="59"/>
      <c r="F230" s="58" t="s">
        <v>784</v>
      </c>
      <c r="G230" s="58" t="s">
        <v>134</v>
      </c>
      <c r="H230" s="58" t="s">
        <v>134</v>
      </c>
      <c r="I230" s="58" t="s">
        <v>537</v>
      </c>
      <c r="J230" s="58" t="s">
        <v>537</v>
      </c>
      <c r="K230" s="58"/>
      <c r="L230" s="58" t="s">
        <v>85</v>
      </c>
      <c r="M230" s="58" t="s">
        <v>113</v>
      </c>
      <c r="N230" s="58"/>
      <c r="O230" s="58"/>
    </row>
    <row r="231" spans="1:15" ht="112.5" x14ac:dyDescent="0.25">
      <c r="A231" s="58" t="s">
        <v>540</v>
      </c>
      <c r="B231" s="58" t="s">
        <v>541</v>
      </c>
      <c r="C231" s="58" t="s">
        <v>541</v>
      </c>
      <c r="D231" s="58" t="s">
        <v>12</v>
      </c>
      <c r="E231" s="59"/>
      <c r="F231" s="58" t="s">
        <v>784</v>
      </c>
      <c r="G231" s="58" t="s">
        <v>301</v>
      </c>
      <c r="H231" s="58" t="s">
        <v>134</v>
      </c>
      <c r="I231" s="58" t="s">
        <v>1069</v>
      </c>
      <c r="J231" s="58" t="s">
        <v>1071</v>
      </c>
      <c r="K231" s="58" t="s">
        <v>537</v>
      </c>
      <c r="L231" s="58" t="s">
        <v>85</v>
      </c>
      <c r="M231" s="58" t="s">
        <v>113</v>
      </c>
      <c r="N231" s="58"/>
      <c r="O231" s="58"/>
    </row>
    <row r="232" spans="1:15" ht="50" x14ac:dyDescent="0.25">
      <c r="A232" s="58" t="s">
        <v>542</v>
      </c>
      <c r="B232" s="58" t="s">
        <v>543</v>
      </c>
      <c r="C232" s="58" t="s">
        <v>543</v>
      </c>
      <c r="D232" s="58" t="s">
        <v>12</v>
      </c>
      <c r="E232" s="59"/>
      <c r="F232" s="58" t="s">
        <v>87</v>
      </c>
      <c r="G232" s="58" t="s">
        <v>88</v>
      </c>
      <c r="H232" s="58" t="s">
        <v>810</v>
      </c>
      <c r="I232" s="58" t="s">
        <v>855</v>
      </c>
      <c r="J232" s="58" t="s">
        <v>855</v>
      </c>
      <c r="K232" s="58"/>
      <c r="L232" s="58" t="s">
        <v>85</v>
      </c>
      <c r="M232" s="58" t="s">
        <v>86</v>
      </c>
      <c r="N232" s="58"/>
      <c r="O232" s="58"/>
    </row>
    <row r="233" spans="1:15" ht="37.5" x14ac:dyDescent="0.25">
      <c r="A233" s="58" t="s">
        <v>544</v>
      </c>
      <c r="B233" s="58" t="s">
        <v>545</v>
      </c>
      <c r="C233" s="58" t="s">
        <v>545</v>
      </c>
      <c r="D233" s="58" t="s">
        <v>12</v>
      </c>
      <c r="E233" s="59"/>
      <c r="F233" s="58" t="s">
        <v>977</v>
      </c>
      <c r="G233" s="58" t="s">
        <v>131</v>
      </c>
      <c r="H233" s="58" t="s">
        <v>871</v>
      </c>
      <c r="I233" s="58" t="s">
        <v>870</v>
      </c>
      <c r="J233" s="58" t="s">
        <v>131</v>
      </c>
      <c r="K233" s="58" t="s">
        <v>131</v>
      </c>
      <c r="L233" s="58" t="s">
        <v>102</v>
      </c>
      <c r="M233" s="58" t="s">
        <v>113</v>
      </c>
      <c r="N233" s="58"/>
      <c r="O233" s="58"/>
    </row>
    <row r="234" spans="1:15" ht="37.5" x14ac:dyDescent="0.25">
      <c r="A234" s="58" t="s">
        <v>546</v>
      </c>
      <c r="B234" s="58" t="s">
        <v>547</v>
      </c>
      <c r="C234" s="58" t="s">
        <v>547</v>
      </c>
      <c r="D234" s="58" t="s">
        <v>12</v>
      </c>
      <c r="E234" s="59"/>
      <c r="F234" s="58" t="s">
        <v>977</v>
      </c>
      <c r="G234" s="58" t="s">
        <v>131</v>
      </c>
      <c r="H234" s="58" t="s">
        <v>871</v>
      </c>
      <c r="I234" s="58" t="s">
        <v>870</v>
      </c>
      <c r="J234" s="58" t="s">
        <v>131</v>
      </c>
      <c r="K234" s="58" t="s">
        <v>131</v>
      </c>
      <c r="L234" s="58" t="s">
        <v>102</v>
      </c>
      <c r="M234" s="58" t="s">
        <v>113</v>
      </c>
      <c r="N234" s="58"/>
      <c r="O234" s="58"/>
    </row>
    <row r="235" spans="1:15" ht="37.5" x14ac:dyDescent="0.25">
      <c r="A235" s="58" t="s">
        <v>978</v>
      </c>
      <c r="B235" s="58" t="s">
        <v>548</v>
      </c>
      <c r="C235" s="58" t="s">
        <v>548</v>
      </c>
      <c r="D235" s="58" t="s">
        <v>12</v>
      </c>
      <c r="E235" s="59"/>
      <c r="F235" s="58" t="s">
        <v>977</v>
      </c>
      <c r="G235" s="58" t="s">
        <v>131</v>
      </c>
      <c r="H235" s="58" t="s">
        <v>871</v>
      </c>
      <c r="I235" s="58" t="s">
        <v>870</v>
      </c>
      <c r="J235" s="58" t="s">
        <v>131</v>
      </c>
      <c r="K235" s="58" t="s">
        <v>131</v>
      </c>
      <c r="L235" s="58" t="s">
        <v>102</v>
      </c>
      <c r="M235" s="58" t="s">
        <v>113</v>
      </c>
      <c r="N235" s="58"/>
      <c r="O235" s="58"/>
    </row>
    <row r="236" spans="1:15" ht="37.5" x14ac:dyDescent="0.25">
      <c r="A236" s="58" t="s">
        <v>549</v>
      </c>
      <c r="B236" s="58" t="s">
        <v>550</v>
      </c>
      <c r="C236" s="58" t="s">
        <v>550</v>
      </c>
      <c r="D236" s="58" t="s">
        <v>12</v>
      </c>
      <c r="E236" s="59"/>
      <c r="F236" s="58" t="s">
        <v>977</v>
      </c>
      <c r="G236" s="58" t="s">
        <v>131</v>
      </c>
      <c r="H236" s="58" t="s">
        <v>871</v>
      </c>
      <c r="I236" s="58" t="s">
        <v>870</v>
      </c>
      <c r="J236" s="58" t="s">
        <v>131</v>
      </c>
      <c r="K236" s="58" t="s">
        <v>131</v>
      </c>
      <c r="L236" s="58" t="s">
        <v>102</v>
      </c>
      <c r="M236" s="58" t="s">
        <v>113</v>
      </c>
      <c r="N236" s="58"/>
      <c r="O236" s="58"/>
    </row>
    <row r="237" spans="1:15" ht="37.5" x14ac:dyDescent="0.25">
      <c r="A237" s="58" t="s">
        <v>551</v>
      </c>
      <c r="B237" s="58" t="s">
        <v>552</v>
      </c>
      <c r="C237" s="58" t="s">
        <v>552</v>
      </c>
      <c r="D237" s="58" t="s">
        <v>12</v>
      </c>
      <c r="E237" s="59"/>
      <c r="F237" s="58" t="s">
        <v>977</v>
      </c>
      <c r="G237" s="58" t="s">
        <v>131</v>
      </c>
      <c r="H237" s="58" t="s">
        <v>871</v>
      </c>
      <c r="I237" s="58" t="s">
        <v>870</v>
      </c>
      <c r="J237" s="58" t="s">
        <v>131</v>
      </c>
      <c r="K237" s="58" t="s">
        <v>131</v>
      </c>
      <c r="L237" s="58" t="s">
        <v>102</v>
      </c>
      <c r="M237" s="58" t="s">
        <v>113</v>
      </c>
      <c r="N237" s="58"/>
      <c r="O237" s="58"/>
    </row>
    <row r="238" spans="1:15" ht="37.5" x14ac:dyDescent="0.25">
      <c r="A238" s="58" t="s">
        <v>553</v>
      </c>
      <c r="B238" s="58" t="s">
        <v>554</v>
      </c>
      <c r="C238" s="58" t="s">
        <v>554</v>
      </c>
      <c r="D238" s="58" t="s">
        <v>12</v>
      </c>
      <c r="E238" s="59"/>
      <c r="F238" s="58" t="s">
        <v>977</v>
      </c>
      <c r="G238" s="58" t="s">
        <v>131</v>
      </c>
      <c r="H238" s="58" t="s">
        <v>871</v>
      </c>
      <c r="I238" s="58" t="s">
        <v>870</v>
      </c>
      <c r="J238" s="58" t="s">
        <v>131</v>
      </c>
      <c r="K238" s="58" t="s">
        <v>131</v>
      </c>
      <c r="L238" s="58" t="s">
        <v>102</v>
      </c>
      <c r="M238" s="58" t="s">
        <v>113</v>
      </c>
      <c r="N238" s="58"/>
      <c r="O238" s="58"/>
    </row>
    <row r="239" spans="1:15" ht="37.5" x14ac:dyDescent="0.25">
      <c r="A239" s="58" t="s">
        <v>555</v>
      </c>
      <c r="B239" s="58" t="s">
        <v>556</v>
      </c>
      <c r="C239" s="58" t="s">
        <v>556</v>
      </c>
      <c r="D239" s="58" t="s">
        <v>12</v>
      </c>
      <c r="E239" s="59"/>
      <c r="F239" s="58" t="s">
        <v>977</v>
      </c>
      <c r="G239" s="58" t="s">
        <v>131</v>
      </c>
      <c r="H239" s="58" t="s">
        <v>871</v>
      </c>
      <c r="I239" s="58" t="s">
        <v>870</v>
      </c>
      <c r="J239" s="58" t="s">
        <v>131</v>
      </c>
      <c r="K239" s="58" t="s">
        <v>131</v>
      </c>
      <c r="L239" s="58" t="s">
        <v>102</v>
      </c>
      <c r="M239" s="58" t="s">
        <v>113</v>
      </c>
      <c r="N239" s="58"/>
      <c r="O239" s="58"/>
    </row>
    <row r="240" spans="1:15" ht="37.5" x14ac:dyDescent="0.25">
      <c r="A240" s="58" t="s">
        <v>557</v>
      </c>
      <c r="B240" s="58" t="s">
        <v>558</v>
      </c>
      <c r="C240" s="58" t="s">
        <v>558</v>
      </c>
      <c r="D240" s="58" t="s">
        <v>12</v>
      </c>
      <c r="E240" s="59"/>
      <c r="F240" s="58" t="s">
        <v>977</v>
      </c>
      <c r="G240" s="58" t="s">
        <v>131</v>
      </c>
      <c r="H240" s="58" t="s">
        <v>871</v>
      </c>
      <c r="I240" s="58" t="s">
        <v>870</v>
      </c>
      <c r="J240" s="58" t="s">
        <v>131</v>
      </c>
      <c r="K240" s="58" t="s">
        <v>131</v>
      </c>
      <c r="L240" s="58" t="s">
        <v>102</v>
      </c>
      <c r="M240" s="58" t="s">
        <v>113</v>
      </c>
      <c r="N240" s="58"/>
      <c r="O240" s="58"/>
    </row>
    <row r="241" spans="1:15" ht="62.5" x14ac:dyDescent="0.25">
      <c r="A241" s="58" t="s">
        <v>941</v>
      </c>
      <c r="B241" s="58" t="s">
        <v>246</v>
      </c>
      <c r="C241" s="58" t="s">
        <v>246</v>
      </c>
      <c r="D241" s="58" t="s">
        <v>12</v>
      </c>
      <c r="E241" s="59"/>
      <c r="F241" s="58" t="s">
        <v>865</v>
      </c>
      <c r="G241" s="58" t="s">
        <v>936</v>
      </c>
      <c r="H241" s="58" t="s">
        <v>134</v>
      </c>
      <c r="I241" s="58" t="s">
        <v>940</v>
      </c>
      <c r="J241" s="58" t="s">
        <v>939</v>
      </c>
      <c r="K241" s="58" t="s">
        <v>537</v>
      </c>
      <c r="L241" s="58" t="s">
        <v>85</v>
      </c>
      <c r="M241" s="58" t="s">
        <v>98</v>
      </c>
      <c r="N241" s="58"/>
      <c r="O241" s="58"/>
    </row>
    <row r="242" spans="1:15" ht="37.5" x14ac:dyDescent="0.25">
      <c r="A242" s="58" t="s">
        <v>559</v>
      </c>
      <c r="B242" s="58" t="s">
        <v>560</v>
      </c>
      <c r="C242" s="58" t="s">
        <v>560</v>
      </c>
      <c r="D242" s="58" t="s">
        <v>12</v>
      </c>
      <c r="E242" s="59"/>
      <c r="F242" s="58" t="s">
        <v>979</v>
      </c>
      <c r="G242" s="58" t="s">
        <v>131</v>
      </c>
      <c r="H242" s="58" t="s">
        <v>871</v>
      </c>
      <c r="I242" s="58" t="s">
        <v>870</v>
      </c>
      <c r="J242" s="58" t="s">
        <v>131</v>
      </c>
      <c r="K242" s="58" t="s">
        <v>131</v>
      </c>
      <c r="L242" s="58" t="s">
        <v>102</v>
      </c>
      <c r="M242" s="58" t="s">
        <v>113</v>
      </c>
      <c r="N242" s="58"/>
      <c r="O242" s="58"/>
    </row>
  </sheetData>
  <autoFilter ref="A3:O242" xr:uid="{6F3994BA-88B0-42C6-A67A-CAF4D8C49365}">
    <sortState xmlns:xlrd2="http://schemas.microsoft.com/office/spreadsheetml/2017/richdata2" ref="A4:O242">
      <sortCondition ref="A3:A242"/>
    </sortState>
  </autoFilter>
  <mergeCells count="1">
    <mergeCell ref="N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9"/>
  <sheetViews>
    <sheetView topLeftCell="D1" workbookViewId="0">
      <selection activeCell="H3" sqref="H3"/>
    </sheetView>
  </sheetViews>
  <sheetFormatPr defaultColWidth="8" defaultRowHeight="12.5" x14ac:dyDescent="0.25"/>
  <cols>
    <col min="1" max="13" width="23.453125" style="7" customWidth="1"/>
    <col min="14" max="16384" width="8" style="7"/>
  </cols>
  <sheetData>
    <row r="1" spans="1:13" ht="13" x14ac:dyDescent="0.25">
      <c r="K1" s="161" t="s">
        <v>561</v>
      </c>
      <c r="L1" s="161"/>
      <c r="M1" s="161"/>
    </row>
    <row r="2" spans="1:13" ht="26" x14ac:dyDescent="0.25">
      <c r="A2" s="6" t="s">
        <v>17</v>
      </c>
      <c r="B2" s="6" t="s">
        <v>32</v>
      </c>
      <c r="C2" s="6" t="s">
        <v>70</v>
      </c>
      <c r="D2" s="6" t="s">
        <v>71</v>
      </c>
      <c r="E2" s="6" t="s">
        <v>562</v>
      </c>
      <c r="F2" s="6" t="s">
        <v>72</v>
      </c>
      <c r="G2" s="6" t="s">
        <v>563</v>
      </c>
      <c r="H2" s="6" t="s">
        <v>564</v>
      </c>
      <c r="I2" s="6" t="s">
        <v>76</v>
      </c>
      <c r="J2" s="6" t="s">
        <v>77</v>
      </c>
      <c r="K2" s="6" t="s">
        <v>565</v>
      </c>
      <c r="L2" s="6" t="s">
        <v>78</v>
      </c>
      <c r="M2" s="6" t="s">
        <v>79</v>
      </c>
    </row>
    <row r="3" spans="1:13" ht="37.5" x14ac:dyDescent="0.25">
      <c r="A3" s="8" t="s">
        <v>566</v>
      </c>
      <c r="B3" s="8" t="s">
        <v>567</v>
      </c>
      <c r="C3" s="8" t="s">
        <v>567</v>
      </c>
      <c r="D3" s="8" t="s">
        <v>17</v>
      </c>
      <c r="E3" s="9"/>
      <c r="F3" s="8" t="s">
        <v>568</v>
      </c>
      <c r="G3" s="8"/>
      <c r="H3" s="8" t="s">
        <v>569</v>
      </c>
      <c r="I3" s="8" t="s">
        <v>102</v>
      </c>
      <c r="J3" s="8" t="s">
        <v>113</v>
      </c>
    </row>
    <row r="4" spans="1:13" ht="50" x14ac:dyDescent="0.25">
      <c r="A4" s="8" t="s">
        <v>570</v>
      </c>
      <c r="B4" s="8" t="s">
        <v>571</v>
      </c>
      <c r="C4" s="8" t="s">
        <v>571</v>
      </c>
      <c r="D4" s="8" t="s">
        <v>17</v>
      </c>
      <c r="E4" s="9"/>
      <c r="F4" s="8" t="s">
        <v>568</v>
      </c>
      <c r="G4" s="8" t="s">
        <v>572</v>
      </c>
      <c r="H4" s="8" t="s">
        <v>180</v>
      </c>
      <c r="I4" s="8" t="s">
        <v>102</v>
      </c>
      <c r="J4" s="8" t="s">
        <v>113</v>
      </c>
    </row>
    <row r="5" spans="1:13" ht="62.5" x14ac:dyDescent="0.25">
      <c r="A5" s="8" t="s">
        <v>573</v>
      </c>
      <c r="B5" s="8" t="s">
        <v>574</v>
      </c>
      <c r="C5" s="8" t="s">
        <v>574</v>
      </c>
      <c r="D5" s="8" t="s">
        <v>17</v>
      </c>
      <c r="E5" s="9"/>
      <c r="F5" s="8" t="s">
        <v>568</v>
      </c>
      <c r="G5" s="8" t="s">
        <v>575</v>
      </c>
      <c r="H5" s="8" t="s">
        <v>489</v>
      </c>
      <c r="I5" s="8"/>
      <c r="J5" s="8" t="s">
        <v>98</v>
      </c>
    </row>
    <row r="6" spans="1:13" ht="50" x14ac:dyDescent="0.25">
      <c r="A6" s="8" t="s">
        <v>576</v>
      </c>
      <c r="B6" s="8" t="s">
        <v>577</v>
      </c>
      <c r="C6" s="8" t="s">
        <v>577</v>
      </c>
      <c r="D6" s="8" t="s">
        <v>17</v>
      </c>
      <c r="E6" s="9"/>
      <c r="F6" s="8" t="s">
        <v>568</v>
      </c>
      <c r="G6" s="8" t="s">
        <v>578</v>
      </c>
      <c r="H6" s="8" t="s">
        <v>579</v>
      </c>
      <c r="I6" s="8" t="s">
        <v>85</v>
      </c>
      <c r="J6" s="8" t="s">
        <v>113</v>
      </c>
    </row>
    <row r="7" spans="1:13" ht="50" x14ac:dyDescent="0.25">
      <c r="A7" s="8" t="s">
        <v>580</v>
      </c>
      <c r="B7" s="8" t="s">
        <v>581</v>
      </c>
      <c r="C7" s="8" t="s">
        <v>581</v>
      </c>
      <c r="D7" s="8" t="s">
        <v>17</v>
      </c>
      <c r="E7" s="9"/>
      <c r="F7" s="8" t="s">
        <v>568</v>
      </c>
      <c r="G7" s="8" t="s">
        <v>582</v>
      </c>
      <c r="H7" s="8" t="s">
        <v>224</v>
      </c>
      <c r="I7" s="8" t="s">
        <v>102</v>
      </c>
      <c r="J7" s="8" t="s">
        <v>98</v>
      </c>
    </row>
    <row r="8" spans="1:13" ht="50" x14ac:dyDescent="0.25">
      <c r="A8" s="8" t="s">
        <v>583</v>
      </c>
      <c r="B8" s="8" t="s">
        <v>584</v>
      </c>
      <c r="C8" s="8" t="s">
        <v>584</v>
      </c>
      <c r="D8" s="8" t="s">
        <v>17</v>
      </c>
      <c r="E8" s="9"/>
      <c r="F8" s="8" t="s">
        <v>585</v>
      </c>
      <c r="G8" s="8" t="s">
        <v>586</v>
      </c>
      <c r="H8" s="8" t="s">
        <v>508</v>
      </c>
      <c r="I8" s="8" t="s">
        <v>85</v>
      </c>
      <c r="J8" s="8" t="s">
        <v>113</v>
      </c>
    </row>
    <row r="9" spans="1:13" ht="62.5" x14ac:dyDescent="0.25">
      <c r="A9" s="8" t="s">
        <v>587</v>
      </c>
      <c r="B9" s="8" t="s">
        <v>588</v>
      </c>
      <c r="C9" s="8" t="s">
        <v>588</v>
      </c>
      <c r="D9" s="8" t="s">
        <v>17</v>
      </c>
      <c r="E9" s="9"/>
      <c r="F9" s="8" t="s">
        <v>585</v>
      </c>
      <c r="G9" s="8" t="s">
        <v>589</v>
      </c>
      <c r="H9" s="8" t="s">
        <v>508</v>
      </c>
      <c r="I9" s="8" t="s">
        <v>85</v>
      </c>
      <c r="J9" s="8" t="s">
        <v>113</v>
      </c>
    </row>
    <row r="10" spans="1:13" ht="62.5" x14ac:dyDescent="0.25">
      <c r="A10" s="8" t="s">
        <v>590</v>
      </c>
      <c r="B10" s="8" t="s">
        <v>591</v>
      </c>
      <c r="C10" s="8" t="s">
        <v>591</v>
      </c>
      <c r="D10" s="8" t="s">
        <v>17</v>
      </c>
      <c r="E10" s="9"/>
      <c r="F10" s="8" t="s">
        <v>585</v>
      </c>
      <c r="G10" s="8" t="s">
        <v>592</v>
      </c>
      <c r="H10" s="8" t="s">
        <v>508</v>
      </c>
      <c r="I10" s="8" t="s">
        <v>85</v>
      </c>
      <c r="J10" s="8" t="s">
        <v>113</v>
      </c>
    </row>
    <row r="11" spans="1:13" ht="62.5" x14ac:dyDescent="0.25">
      <c r="A11" s="8" t="s">
        <v>593</v>
      </c>
      <c r="B11" s="8" t="s">
        <v>594</v>
      </c>
      <c r="C11" s="8" t="s">
        <v>594</v>
      </c>
      <c r="D11" s="8" t="s">
        <v>17</v>
      </c>
      <c r="E11" s="9"/>
      <c r="F11" s="8" t="s">
        <v>585</v>
      </c>
      <c r="G11" s="8" t="s">
        <v>595</v>
      </c>
      <c r="H11" s="8" t="s">
        <v>508</v>
      </c>
      <c r="I11" s="8" t="s">
        <v>85</v>
      </c>
      <c r="J11" s="8" t="s">
        <v>113</v>
      </c>
    </row>
    <row r="12" spans="1:13" ht="62.5" x14ac:dyDescent="0.25">
      <c r="A12" s="8" t="s">
        <v>596</v>
      </c>
      <c r="B12" s="8" t="s">
        <v>597</v>
      </c>
      <c r="C12" s="8" t="s">
        <v>597</v>
      </c>
      <c r="D12" s="8" t="s">
        <v>17</v>
      </c>
      <c r="E12" s="9"/>
      <c r="F12" s="8" t="s">
        <v>585</v>
      </c>
      <c r="G12" s="8" t="s">
        <v>598</v>
      </c>
      <c r="H12" s="8" t="s">
        <v>508</v>
      </c>
      <c r="I12" s="8" t="s">
        <v>85</v>
      </c>
      <c r="J12" s="8" t="s">
        <v>113</v>
      </c>
    </row>
    <row r="13" spans="1:13" ht="50" x14ac:dyDescent="0.25">
      <c r="A13" s="8" t="s">
        <v>599</v>
      </c>
      <c r="B13" s="8" t="s">
        <v>600</v>
      </c>
      <c r="C13" s="8" t="s">
        <v>600</v>
      </c>
      <c r="D13" s="8" t="s">
        <v>17</v>
      </c>
      <c r="E13" s="9"/>
      <c r="F13" s="8" t="s">
        <v>585</v>
      </c>
      <c r="G13" s="8" t="s">
        <v>601</v>
      </c>
      <c r="H13" s="8" t="s">
        <v>508</v>
      </c>
      <c r="I13" s="8" t="s">
        <v>85</v>
      </c>
      <c r="J13" s="8" t="s">
        <v>113</v>
      </c>
    </row>
    <row r="14" spans="1:13" ht="62.5" x14ac:dyDescent="0.25">
      <c r="A14" s="8" t="s">
        <v>602</v>
      </c>
      <c r="B14" s="8" t="s">
        <v>603</v>
      </c>
      <c r="C14" s="8" t="s">
        <v>603</v>
      </c>
      <c r="D14" s="8" t="s">
        <v>17</v>
      </c>
      <c r="E14" s="9"/>
      <c r="F14" s="8" t="s">
        <v>585</v>
      </c>
      <c r="G14" s="8" t="s">
        <v>604</v>
      </c>
      <c r="H14" s="8" t="s">
        <v>508</v>
      </c>
      <c r="I14" s="8" t="s">
        <v>85</v>
      </c>
      <c r="J14" s="8" t="s">
        <v>113</v>
      </c>
    </row>
    <row r="15" spans="1:13" ht="62.5" x14ac:dyDescent="0.25">
      <c r="A15" s="8" t="s">
        <v>605</v>
      </c>
      <c r="B15" s="8" t="s">
        <v>606</v>
      </c>
      <c r="C15" s="8" t="s">
        <v>606</v>
      </c>
      <c r="D15" s="8" t="s">
        <v>17</v>
      </c>
      <c r="E15" s="9"/>
      <c r="F15" s="8" t="s">
        <v>585</v>
      </c>
      <c r="G15" s="8" t="s">
        <v>607</v>
      </c>
      <c r="H15" s="8" t="s">
        <v>508</v>
      </c>
      <c r="I15" s="8" t="s">
        <v>85</v>
      </c>
      <c r="J15" s="8" t="s">
        <v>113</v>
      </c>
    </row>
    <row r="16" spans="1:13" ht="62.5" x14ac:dyDescent="0.25">
      <c r="A16" s="8" t="s">
        <v>608</v>
      </c>
      <c r="B16" s="8" t="s">
        <v>609</v>
      </c>
      <c r="C16" s="8" t="s">
        <v>609</v>
      </c>
      <c r="D16" s="8" t="s">
        <v>17</v>
      </c>
      <c r="E16" s="9"/>
      <c r="F16" s="8" t="s">
        <v>585</v>
      </c>
      <c r="G16" s="8" t="s">
        <v>610</v>
      </c>
      <c r="H16" s="8" t="s">
        <v>508</v>
      </c>
      <c r="I16" s="8" t="s">
        <v>85</v>
      </c>
      <c r="J16" s="8" t="s">
        <v>113</v>
      </c>
    </row>
    <row r="17" spans="1:13" ht="50" x14ac:dyDescent="0.25">
      <c r="A17" s="8" t="s">
        <v>611</v>
      </c>
      <c r="B17" s="8" t="s">
        <v>612</v>
      </c>
      <c r="C17" s="8" t="s">
        <v>612</v>
      </c>
      <c r="D17" s="8" t="s">
        <v>17</v>
      </c>
      <c r="E17" s="9"/>
      <c r="F17" s="8" t="s">
        <v>585</v>
      </c>
      <c r="G17" s="8" t="s">
        <v>613</v>
      </c>
      <c r="H17" s="8" t="s">
        <v>508</v>
      </c>
      <c r="I17" s="8" t="s">
        <v>85</v>
      </c>
      <c r="J17" s="8" t="s">
        <v>113</v>
      </c>
    </row>
    <row r="18" spans="1:13" ht="50" x14ac:dyDescent="0.25">
      <c r="A18" s="8" t="s">
        <v>614</v>
      </c>
      <c r="B18" s="8" t="s">
        <v>615</v>
      </c>
      <c r="C18" s="8" t="s">
        <v>615</v>
      </c>
      <c r="D18" s="8" t="s">
        <v>17</v>
      </c>
      <c r="E18" s="9"/>
      <c r="F18" s="8" t="s">
        <v>585</v>
      </c>
      <c r="G18" s="8" t="s">
        <v>616</v>
      </c>
      <c r="H18" s="8" t="s">
        <v>508</v>
      </c>
      <c r="I18" s="8" t="s">
        <v>85</v>
      </c>
      <c r="J18" s="8" t="s">
        <v>113</v>
      </c>
    </row>
    <row r="19" spans="1:13" ht="50" x14ac:dyDescent="0.25">
      <c r="A19" s="8" t="s">
        <v>617</v>
      </c>
      <c r="B19" s="8" t="s">
        <v>618</v>
      </c>
      <c r="C19" s="8" t="s">
        <v>618</v>
      </c>
      <c r="D19" s="8" t="s">
        <v>17</v>
      </c>
      <c r="E19" s="9"/>
      <c r="F19" s="8" t="s">
        <v>568</v>
      </c>
      <c r="G19" s="8" t="s">
        <v>619</v>
      </c>
      <c r="H19" s="8" t="s">
        <v>620</v>
      </c>
      <c r="I19" s="8" t="s">
        <v>102</v>
      </c>
      <c r="J19" s="8" t="s">
        <v>98</v>
      </c>
    </row>
    <row r="20" spans="1:13" ht="25" x14ac:dyDescent="0.25">
      <c r="A20" s="8" t="s">
        <v>621</v>
      </c>
      <c r="B20" s="8" t="s">
        <v>622</v>
      </c>
      <c r="C20" s="8" t="s">
        <v>622</v>
      </c>
      <c r="D20" s="8" t="s">
        <v>17</v>
      </c>
      <c r="E20" s="9"/>
      <c r="F20" s="8"/>
      <c r="G20" s="8"/>
      <c r="H20" s="8" t="s">
        <v>322</v>
      </c>
      <c r="I20" s="8" t="s">
        <v>102</v>
      </c>
      <c r="J20" s="8" t="s">
        <v>113</v>
      </c>
      <c r="K20" s="8"/>
      <c r="L20" s="8" t="s">
        <v>102</v>
      </c>
      <c r="M20" s="8"/>
    </row>
    <row r="21" spans="1:13" ht="25" x14ac:dyDescent="0.25">
      <c r="A21" s="8" t="s">
        <v>621</v>
      </c>
      <c r="B21" s="8" t="s">
        <v>622</v>
      </c>
      <c r="C21" s="8" t="s">
        <v>622</v>
      </c>
      <c r="D21" s="8" t="s">
        <v>17</v>
      </c>
      <c r="E21" s="9"/>
      <c r="F21" s="8"/>
      <c r="G21" s="8"/>
      <c r="H21" s="8" t="s">
        <v>322</v>
      </c>
      <c r="I21" s="8" t="s">
        <v>102</v>
      </c>
      <c r="J21" s="8" t="s">
        <v>113</v>
      </c>
      <c r="K21" s="8" t="s">
        <v>322</v>
      </c>
      <c r="L21" s="8"/>
      <c r="M21" s="8"/>
    </row>
    <row r="22" spans="1:13" ht="25" x14ac:dyDescent="0.25">
      <c r="A22" s="8" t="s">
        <v>623</v>
      </c>
      <c r="B22" s="8" t="s">
        <v>624</v>
      </c>
      <c r="C22" s="8" t="s">
        <v>624</v>
      </c>
      <c r="D22" s="8" t="s">
        <v>17</v>
      </c>
      <c r="E22" s="9"/>
      <c r="F22" s="8" t="s">
        <v>568</v>
      </c>
      <c r="G22" s="8"/>
      <c r="H22" s="8" t="s">
        <v>620</v>
      </c>
      <c r="I22" s="8" t="s">
        <v>85</v>
      </c>
      <c r="J22" s="8" t="s">
        <v>98</v>
      </c>
    </row>
    <row r="23" spans="1:13" ht="62.5" x14ac:dyDescent="0.25">
      <c r="A23" s="8" t="s">
        <v>625</v>
      </c>
      <c r="B23" s="8" t="s">
        <v>626</v>
      </c>
      <c r="C23" s="8" t="s">
        <v>626</v>
      </c>
      <c r="D23" s="8" t="s">
        <v>17</v>
      </c>
      <c r="E23" s="9"/>
      <c r="F23" s="8" t="s">
        <v>568</v>
      </c>
      <c r="G23" s="8" t="s">
        <v>627</v>
      </c>
      <c r="H23" s="8" t="s">
        <v>528</v>
      </c>
      <c r="I23" s="8" t="s">
        <v>85</v>
      </c>
      <c r="J23" s="8" t="s">
        <v>113</v>
      </c>
    </row>
    <row r="24" spans="1:13" x14ac:dyDescent="0.25">
      <c r="A24" s="8" t="s">
        <v>628</v>
      </c>
      <c r="B24" s="8" t="s">
        <v>629</v>
      </c>
      <c r="C24" s="8" t="s">
        <v>629</v>
      </c>
      <c r="D24" s="8" t="s">
        <v>17</v>
      </c>
      <c r="E24" s="9"/>
      <c r="F24" s="8" t="s">
        <v>568</v>
      </c>
      <c r="G24" s="8"/>
      <c r="H24" s="8"/>
      <c r="I24" s="8" t="s">
        <v>102</v>
      </c>
      <c r="J24" s="8"/>
    </row>
    <row r="25" spans="1:13" ht="62.5" x14ac:dyDescent="0.25">
      <c r="A25" s="8" t="s">
        <v>630</v>
      </c>
      <c r="B25" s="8" t="s">
        <v>631</v>
      </c>
      <c r="C25" s="8" t="s">
        <v>631</v>
      </c>
      <c r="D25" s="8" t="s">
        <v>17</v>
      </c>
      <c r="E25" s="9"/>
      <c r="F25" s="8" t="s">
        <v>568</v>
      </c>
      <c r="G25" s="8" t="s">
        <v>632</v>
      </c>
      <c r="H25" s="8" t="s">
        <v>513</v>
      </c>
      <c r="I25" s="8" t="s">
        <v>85</v>
      </c>
      <c r="J25" s="8" t="s">
        <v>128</v>
      </c>
    </row>
    <row r="26" spans="1:13" ht="62.5" x14ac:dyDescent="0.25">
      <c r="A26" s="8" t="s">
        <v>633</v>
      </c>
      <c r="B26" s="8" t="s">
        <v>634</v>
      </c>
      <c r="C26" s="8" t="s">
        <v>634</v>
      </c>
      <c r="D26" s="8" t="s">
        <v>17</v>
      </c>
      <c r="E26" s="9"/>
      <c r="F26" s="8" t="s">
        <v>568</v>
      </c>
      <c r="G26" s="8" t="s">
        <v>635</v>
      </c>
      <c r="H26" s="8" t="s">
        <v>274</v>
      </c>
      <c r="I26" s="8" t="s">
        <v>102</v>
      </c>
      <c r="J26" s="8" t="s">
        <v>113</v>
      </c>
    </row>
    <row r="27" spans="1:13" ht="62.5" x14ac:dyDescent="0.25">
      <c r="A27" s="8" t="s">
        <v>636</v>
      </c>
      <c r="B27" s="8" t="s">
        <v>637</v>
      </c>
      <c r="C27" s="8" t="s">
        <v>637</v>
      </c>
      <c r="D27" s="8" t="s">
        <v>17</v>
      </c>
      <c r="E27" s="9"/>
      <c r="F27" s="8" t="s">
        <v>568</v>
      </c>
      <c r="G27" s="8" t="s">
        <v>638</v>
      </c>
      <c r="H27" s="8" t="s">
        <v>221</v>
      </c>
      <c r="I27" s="8" t="s">
        <v>102</v>
      </c>
      <c r="J27" s="8" t="s">
        <v>113</v>
      </c>
    </row>
    <row r="28" spans="1:13" ht="75" x14ac:dyDescent="0.25">
      <c r="A28" s="8" t="s">
        <v>639</v>
      </c>
      <c r="B28" s="8" t="s">
        <v>640</v>
      </c>
      <c r="C28" s="8" t="s">
        <v>640</v>
      </c>
      <c r="D28" s="8" t="s">
        <v>17</v>
      </c>
      <c r="E28" s="9"/>
      <c r="F28" s="8" t="s">
        <v>568</v>
      </c>
      <c r="G28" s="8" t="s">
        <v>641</v>
      </c>
      <c r="H28" s="8"/>
      <c r="I28" s="8" t="s">
        <v>102</v>
      </c>
      <c r="J28" s="8"/>
    </row>
    <row r="29" spans="1:13" x14ac:dyDescent="0.25">
      <c r="A29" s="8" t="s">
        <v>642</v>
      </c>
      <c r="B29" s="8" t="s">
        <v>643</v>
      </c>
      <c r="C29" s="8" t="s">
        <v>643</v>
      </c>
      <c r="D29" s="8" t="s">
        <v>17</v>
      </c>
      <c r="E29" s="9"/>
      <c r="F29" s="8"/>
      <c r="G29" s="8"/>
      <c r="H29" s="8"/>
      <c r="I29" s="8"/>
      <c r="J29" s="8" t="s">
        <v>158</v>
      </c>
    </row>
    <row r="30" spans="1:13" ht="25" x14ac:dyDescent="0.25">
      <c r="A30" s="8" t="s">
        <v>644</v>
      </c>
      <c r="B30" s="8" t="s">
        <v>645</v>
      </c>
      <c r="C30" s="8" t="s">
        <v>645</v>
      </c>
      <c r="D30" s="8" t="s">
        <v>17</v>
      </c>
      <c r="E30" s="9"/>
      <c r="F30" s="8"/>
      <c r="G30" s="8"/>
      <c r="H30" s="8"/>
      <c r="I30" s="8"/>
      <c r="J30" s="8"/>
    </row>
    <row r="31" spans="1:13" ht="62.5" x14ac:dyDescent="0.25">
      <c r="A31" s="8" t="s">
        <v>646</v>
      </c>
      <c r="B31" s="8" t="s">
        <v>647</v>
      </c>
      <c r="C31" s="8" t="s">
        <v>647</v>
      </c>
      <c r="D31" s="8" t="s">
        <v>17</v>
      </c>
      <c r="E31" s="9"/>
      <c r="F31" s="8" t="s">
        <v>568</v>
      </c>
      <c r="G31" s="8" t="s">
        <v>648</v>
      </c>
      <c r="H31" s="8" t="s">
        <v>473</v>
      </c>
      <c r="I31" s="8" t="s">
        <v>85</v>
      </c>
      <c r="J31" s="8" t="s">
        <v>113</v>
      </c>
    </row>
    <row r="32" spans="1:13" ht="50" x14ac:dyDescent="0.25">
      <c r="A32" s="8" t="s">
        <v>649</v>
      </c>
      <c r="B32" s="8" t="s">
        <v>650</v>
      </c>
      <c r="C32" s="8" t="s">
        <v>650</v>
      </c>
      <c r="D32" s="8" t="s">
        <v>17</v>
      </c>
      <c r="E32" s="9"/>
      <c r="F32" s="8" t="s">
        <v>568</v>
      </c>
      <c r="G32" s="8" t="s">
        <v>651</v>
      </c>
      <c r="H32" s="8" t="s">
        <v>484</v>
      </c>
      <c r="I32" s="8" t="s">
        <v>85</v>
      </c>
      <c r="J32" s="8" t="s">
        <v>98</v>
      </c>
    </row>
    <row r="33" spans="1:10" ht="62.5" x14ac:dyDescent="0.25">
      <c r="A33" s="8" t="s">
        <v>652</v>
      </c>
      <c r="B33" s="8" t="s">
        <v>653</v>
      </c>
      <c r="C33" s="8" t="s">
        <v>653</v>
      </c>
      <c r="D33" s="8" t="s">
        <v>17</v>
      </c>
      <c r="E33" s="9"/>
      <c r="F33" s="8" t="s">
        <v>568</v>
      </c>
      <c r="G33" s="8" t="s">
        <v>654</v>
      </c>
      <c r="H33" s="8" t="s">
        <v>261</v>
      </c>
      <c r="I33" s="8" t="s">
        <v>102</v>
      </c>
      <c r="J33" s="8" t="s">
        <v>106</v>
      </c>
    </row>
    <row r="34" spans="1:10" x14ac:dyDescent="0.25">
      <c r="A34" s="8" t="s">
        <v>655</v>
      </c>
      <c r="B34" s="8" t="s">
        <v>656</v>
      </c>
      <c r="C34" s="8" t="s">
        <v>656</v>
      </c>
      <c r="D34" s="8" t="s">
        <v>17</v>
      </c>
      <c r="E34" s="9"/>
      <c r="F34" s="8" t="s">
        <v>568</v>
      </c>
      <c r="G34" s="8"/>
      <c r="H34" s="8"/>
      <c r="I34" s="8" t="s">
        <v>102</v>
      </c>
      <c r="J34" s="8"/>
    </row>
    <row r="35" spans="1:10" ht="62.5" x14ac:dyDescent="0.25">
      <c r="A35" s="8" t="s">
        <v>657</v>
      </c>
      <c r="B35" s="8" t="s">
        <v>658</v>
      </c>
      <c r="C35" s="8" t="s">
        <v>658</v>
      </c>
      <c r="D35" s="8" t="s">
        <v>17</v>
      </c>
      <c r="E35" s="9"/>
      <c r="F35" s="8" t="s">
        <v>568</v>
      </c>
      <c r="G35" s="8" t="s">
        <v>659</v>
      </c>
      <c r="H35" s="8" t="s">
        <v>121</v>
      </c>
      <c r="I35" s="8" t="s">
        <v>85</v>
      </c>
      <c r="J35" s="8" t="s">
        <v>106</v>
      </c>
    </row>
    <row r="36" spans="1:10" ht="25" x14ac:dyDescent="0.25">
      <c r="A36" s="8" t="s">
        <v>660</v>
      </c>
      <c r="B36" s="8" t="s">
        <v>661</v>
      </c>
      <c r="C36" s="8" t="s">
        <v>661</v>
      </c>
      <c r="D36" s="8" t="s">
        <v>17</v>
      </c>
      <c r="E36" s="9"/>
      <c r="F36" s="8"/>
      <c r="G36" s="8"/>
      <c r="H36" s="8"/>
      <c r="I36" s="8" t="s">
        <v>102</v>
      </c>
      <c r="J36" s="8" t="s">
        <v>98</v>
      </c>
    </row>
    <row r="37" spans="1:10" x14ac:dyDescent="0.25">
      <c r="A37" s="8" t="s">
        <v>662</v>
      </c>
      <c r="B37" s="8" t="s">
        <v>663</v>
      </c>
      <c r="C37" s="8" t="s">
        <v>663</v>
      </c>
      <c r="D37" s="8" t="s">
        <v>17</v>
      </c>
      <c r="E37" s="9"/>
      <c r="F37" s="8" t="s">
        <v>568</v>
      </c>
      <c r="G37" s="8"/>
      <c r="H37" s="8"/>
      <c r="I37" s="8"/>
      <c r="J37" s="8"/>
    </row>
    <row r="38" spans="1:10" ht="50" x14ac:dyDescent="0.25">
      <c r="A38" s="8" t="s">
        <v>664</v>
      </c>
      <c r="B38" s="8" t="s">
        <v>665</v>
      </c>
      <c r="C38" s="8" t="s">
        <v>665</v>
      </c>
      <c r="D38" s="8" t="s">
        <v>17</v>
      </c>
      <c r="E38" s="9"/>
      <c r="F38" s="8" t="s">
        <v>568</v>
      </c>
      <c r="G38" s="8" t="s">
        <v>666</v>
      </c>
      <c r="H38" s="8" t="s">
        <v>346</v>
      </c>
      <c r="I38" s="8"/>
      <c r="J38" s="8" t="s">
        <v>86</v>
      </c>
    </row>
    <row r="39" spans="1:10" ht="62.5" x14ac:dyDescent="0.25">
      <c r="A39" s="8" t="s">
        <v>667</v>
      </c>
      <c r="B39" s="8" t="s">
        <v>668</v>
      </c>
      <c r="C39" s="8" t="s">
        <v>668</v>
      </c>
      <c r="D39" s="8" t="s">
        <v>17</v>
      </c>
      <c r="E39" s="9"/>
      <c r="F39" s="8" t="s">
        <v>568</v>
      </c>
      <c r="G39" s="8" t="s">
        <v>669</v>
      </c>
      <c r="H39" s="8" t="s">
        <v>121</v>
      </c>
      <c r="I39" s="8" t="s">
        <v>85</v>
      </c>
      <c r="J39" s="8" t="s">
        <v>106</v>
      </c>
    </row>
    <row r="40" spans="1:10" x14ac:dyDescent="0.25">
      <c r="A40" s="8" t="s">
        <v>670</v>
      </c>
      <c r="B40" s="8" t="s">
        <v>671</v>
      </c>
      <c r="C40" s="8" t="s">
        <v>671</v>
      </c>
      <c r="D40" s="8" t="s">
        <v>17</v>
      </c>
      <c r="E40" s="9"/>
      <c r="F40" s="8"/>
      <c r="G40" s="8"/>
      <c r="H40" s="8"/>
      <c r="I40" s="8" t="s">
        <v>102</v>
      </c>
      <c r="J40" s="8" t="s">
        <v>113</v>
      </c>
    </row>
    <row r="41" spans="1:10" ht="25" x14ac:dyDescent="0.25">
      <c r="A41" s="8" t="s">
        <v>672</v>
      </c>
      <c r="B41" s="8" t="s">
        <v>673</v>
      </c>
      <c r="C41" s="8" t="s">
        <v>673</v>
      </c>
      <c r="D41" s="8" t="s">
        <v>17</v>
      </c>
      <c r="E41" s="9"/>
      <c r="F41" s="8"/>
      <c r="G41" s="8"/>
      <c r="H41" s="8"/>
      <c r="I41" s="8"/>
      <c r="J41" s="8"/>
    </row>
    <row r="42" spans="1:10" x14ac:dyDescent="0.25">
      <c r="A42" s="8" t="s">
        <v>674</v>
      </c>
      <c r="B42" s="8" t="s">
        <v>675</v>
      </c>
      <c r="C42" s="8" t="s">
        <v>675</v>
      </c>
      <c r="D42" s="8" t="s">
        <v>17</v>
      </c>
      <c r="E42" s="9"/>
      <c r="F42" s="8" t="s">
        <v>568</v>
      </c>
      <c r="G42" s="8"/>
      <c r="H42" s="8"/>
      <c r="I42" s="8"/>
      <c r="J42" s="8"/>
    </row>
    <row r="43" spans="1:10" ht="50" x14ac:dyDescent="0.25">
      <c r="A43" s="8" t="s">
        <v>676</v>
      </c>
      <c r="B43" s="8" t="s">
        <v>677</v>
      </c>
      <c r="C43" s="8" t="s">
        <v>677</v>
      </c>
      <c r="D43" s="8" t="s">
        <v>17</v>
      </c>
      <c r="E43" s="9"/>
      <c r="F43" s="8" t="s">
        <v>568</v>
      </c>
      <c r="G43" s="8" t="s">
        <v>678</v>
      </c>
      <c r="H43" s="8" t="s">
        <v>535</v>
      </c>
      <c r="I43" s="8" t="s">
        <v>85</v>
      </c>
      <c r="J43" s="8" t="s">
        <v>128</v>
      </c>
    </row>
    <row r="44" spans="1:10" ht="75" x14ac:dyDescent="0.25">
      <c r="A44" s="8" t="s">
        <v>679</v>
      </c>
      <c r="B44" s="8" t="s">
        <v>680</v>
      </c>
      <c r="C44" s="8" t="s">
        <v>680</v>
      </c>
      <c r="D44" s="8" t="s">
        <v>17</v>
      </c>
      <c r="E44" s="9"/>
      <c r="F44" s="8" t="s">
        <v>568</v>
      </c>
      <c r="G44" s="8" t="s">
        <v>681</v>
      </c>
      <c r="H44" s="8" t="s">
        <v>121</v>
      </c>
      <c r="I44" s="8" t="s">
        <v>85</v>
      </c>
      <c r="J44" s="8" t="s">
        <v>106</v>
      </c>
    </row>
    <row r="45" spans="1:10" ht="62.5" x14ac:dyDescent="0.25">
      <c r="A45" s="8" t="s">
        <v>682</v>
      </c>
      <c r="B45" s="8" t="s">
        <v>683</v>
      </c>
      <c r="C45" s="8" t="s">
        <v>683</v>
      </c>
      <c r="D45" s="8" t="s">
        <v>17</v>
      </c>
      <c r="E45" s="9"/>
      <c r="F45" s="8" t="s">
        <v>568</v>
      </c>
      <c r="G45" s="8" t="s">
        <v>684</v>
      </c>
      <c r="H45" s="8" t="s">
        <v>274</v>
      </c>
      <c r="I45" s="8" t="s">
        <v>85</v>
      </c>
      <c r="J45" s="8" t="s">
        <v>113</v>
      </c>
    </row>
    <row r="46" spans="1:10" ht="75" x14ac:dyDescent="0.25">
      <c r="A46" s="8" t="s">
        <v>685</v>
      </c>
      <c r="B46" s="8" t="s">
        <v>686</v>
      </c>
      <c r="C46" s="8" t="s">
        <v>686</v>
      </c>
      <c r="D46" s="8" t="s">
        <v>17</v>
      </c>
      <c r="E46" s="9"/>
      <c r="F46" s="8" t="s">
        <v>568</v>
      </c>
      <c r="G46" s="8" t="s">
        <v>687</v>
      </c>
      <c r="H46" s="8" t="s">
        <v>535</v>
      </c>
      <c r="I46" s="8" t="s">
        <v>85</v>
      </c>
      <c r="J46" s="8" t="s">
        <v>128</v>
      </c>
    </row>
    <row r="47" spans="1:10" ht="62.5" x14ac:dyDescent="0.25">
      <c r="A47" s="8" t="s">
        <v>688</v>
      </c>
      <c r="B47" s="8" t="s">
        <v>689</v>
      </c>
      <c r="C47" s="8" t="s">
        <v>689</v>
      </c>
      <c r="D47" s="8" t="s">
        <v>17</v>
      </c>
      <c r="E47" s="9"/>
      <c r="F47" s="8" t="s">
        <v>568</v>
      </c>
      <c r="G47" s="8" t="s">
        <v>690</v>
      </c>
      <c r="H47" s="8" t="s">
        <v>81</v>
      </c>
      <c r="I47" s="8" t="s">
        <v>85</v>
      </c>
      <c r="J47" s="8" t="s">
        <v>86</v>
      </c>
    </row>
    <row r="48" spans="1:10" ht="25" x14ac:dyDescent="0.25">
      <c r="A48" s="8" t="s">
        <v>691</v>
      </c>
      <c r="B48" s="8" t="s">
        <v>692</v>
      </c>
      <c r="C48" s="8" t="s">
        <v>692</v>
      </c>
      <c r="D48" s="8" t="s">
        <v>17</v>
      </c>
      <c r="E48" s="9"/>
      <c r="F48" s="8"/>
      <c r="G48" s="8"/>
      <c r="H48" s="8" t="s">
        <v>322</v>
      </c>
      <c r="I48" s="8" t="s">
        <v>102</v>
      </c>
      <c r="J48" s="8" t="s">
        <v>113</v>
      </c>
    </row>
    <row r="49" spans="1:10" x14ac:dyDescent="0.25">
      <c r="A49" s="8" t="s">
        <v>693</v>
      </c>
      <c r="B49" s="8" t="s">
        <v>694</v>
      </c>
      <c r="C49" s="8" t="s">
        <v>694</v>
      </c>
      <c r="D49" s="8" t="s">
        <v>17</v>
      </c>
      <c r="E49" s="9"/>
      <c r="F49" s="8"/>
      <c r="G49" s="8"/>
      <c r="H49" s="8" t="s">
        <v>274</v>
      </c>
      <c r="I49" s="8" t="s">
        <v>102</v>
      </c>
      <c r="J49" s="8" t="s">
        <v>113</v>
      </c>
    </row>
    <row r="50" spans="1:10" ht="62.5" x14ac:dyDescent="0.25">
      <c r="A50" s="8" t="s">
        <v>695</v>
      </c>
      <c r="B50" s="8" t="s">
        <v>696</v>
      </c>
      <c r="C50" s="8" t="s">
        <v>696</v>
      </c>
      <c r="D50" s="8" t="s">
        <v>17</v>
      </c>
      <c r="E50" s="9"/>
      <c r="F50" s="8" t="s">
        <v>568</v>
      </c>
      <c r="G50" s="8" t="s">
        <v>697</v>
      </c>
      <c r="H50" s="8" t="s">
        <v>484</v>
      </c>
      <c r="I50" s="8" t="s">
        <v>85</v>
      </c>
      <c r="J50" s="8" t="s">
        <v>98</v>
      </c>
    </row>
    <row r="51" spans="1:10" ht="25" x14ac:dyDescent="0.25">
      <c r="A51" s="8" t="s">
        <v>698</v>
      </c>
      <c r="B51" s="8" t="s">
        <v>699</v>
      </c>
      <c r="C51" s="8" t="s">
        <v>699</v>
      </c>
      <c r="D51" s="8" t="s">
        <v>17</v>
      </c>
      <c r="E51" s="9"/>
      <c r="F51" s="8" t="s">
        <v>568</v>
      </c>
      <c r="G51" s="8"/>
      <c r="H51" s="8" t="s">
        <v>221</v>
      </c>
      <c r="I51" s="8" t="s">
        <v>102</v>
      </c>
      <c r="J51" s="8" t="s">
        <v>113</v>
      </c>
    </row>
    <row r="52" spans="1:10" x14ac:dyDescent="0.25">
      <c r="A52" s="8" t="s">
        <v>700</v>
      </c>
      <c r="B52" s="8" t="s">
        <v>701</v>
      </c>
      <c r="C52" s="8" t="s">
        <v>701</v>
      </c>
      <c r="D52" s="8" t="s">
        <v>17</v>
      </c>
      <c r="E52" s="9"/>
      <c r="F52" s="8"/>
      <c r="G52" s="8"/>
      <c r="H52" s="8"/>
      <c r="I52" s="8" t="s">
        <v>102</v>
      </c>
      <c r="J52" s="8"/>
    </row>
    <row r="53" spans="1:10" x14ac:dyDescent="0.25">
      <c r="A53" s="8" t="s">
        <v>702</v>
      </c>
      <c r="B53" s="8" t="s">
        <v>703</v>
      </c>
      <c r="C53" s="8" t="s">
        <v>703</v>
      </c>
      <c r="D53" s="8" t="s">
        <v>17</v>
      </c>
      <c r="E53" s="9"/>
      <c r="F53" s="8"/>
      <c r="G53" s="8"/>
      <c r="H53" s="8"/>
      <c r="I53" s="8"/>
      <c r="J53" s="8"/>
    </row>
    <row r="54" spans="1:10" ht="25" x14ac:dyDescent="0.25">
      <c r="A54" s="8" t="s">
        <v>704</v>
      </c>
      <c r="B54" s="8" t="s">
        <v>705</v>
      </c>
      <c r="C54" s="8" t="s">
        <v>705</v>
      </c>
      <c r="D54" s="8" t="s">
        <v>17</v>
      </c>
      <c r="E54" s="9"/>
      <c r="F54" s="8"/>
      <c r="G54" s="8"/>
      <c r="H54" s="8"/>
      <c r="I54" s="8" t="s">
        <v>102</v>
      </c>
      <c r="J54" s="8" t="s">
        <v>113</v>
      </c>
    </row>
    <row r="55" spans="1:10" ht="62.5" x14ac:dyDescent="0.25">
      <c r="A55" s="8" t="s">
        <v>706</v>
      </c>
      <c r="B55" s="8" t="s">
        <v>707</v>
      </c>
      <c r="C55" s="8" t="s">
        <v>707</v>
      </c>
      <c r="D55" s="8" t="s">
        <v>17</v>
      </c>
      <c r="E55" s="9"/>
      <c r="F55" s="8" t="s">
        <v>568</v>
      </c>
      <c r="G55" s="8" t="s">
        <v>708</v>
      </c>
      <c r="H55" s="8" t="s">
        <v>535</v>
      </c>
      <c r="I55" s="8" t="s">
        <v>85</v>
      </c>
      <c r="J55" s="8" t="s">
        <v>128</v>
      </c>
    </row>
    <row r="56" spans="1:10" ht="50" x14ac:dyDescent="0.25">
      <c r="A56" s="8" t="s">
        <v>709</v>
      </c>
      <c r="B56" s="8" t="s">
        <v>710</v>
      </c>
      <c r="C56" s="8" t="s">
        <v>710</v>
      </c>
      <c r="D56" s="8" t="s">
        <v>17</v>
      </c>
      <c r="E56" s="9"/>
      <c r="F56" s="8" t="s">
        <v>568</v>
      </c>
      <c r="G56" s="8" t="s">
        <v>711</v>
      </c>
      <c r="H56" s="8" t="s">
        <v>346</v>
      </c>
      <c r="I56" s="8" t="s">
        <v>85</v>
      </c>
      <c r="J56" s="8" t="s">
        <v>86</v>
      </c>
    </row>
    <row r="57" spans="1:10" ht="62.5" x14ac:dyDescent="0.25">
      <c r="A57" s="8" t="s">
        <v>712</v>
      </c>
      <c r="B57" s="8" t="s">
        <v>713</v>
      </c>
      <c r="C57" s="8" t="s">
        <v>713</v>
      </c>
      <c r="D57" s="8" t="s">
        <v>17</v>
      </c>
      <c r="E57" s="9"/>
      <c r="F57" s="8" t="s">
        <v>568</v>
      </c>
      <c r="G57" s="8" t="s">
        <v>714</v>
      </c>
      <c r="H57" s="8" t="s">
        <v>121</v>
      </c>
      <c r="I57" s="8" t="s">
        <v>85</v>
      </c>
      <c r="J57" s="8" t="s">
        <v>106</v>
      </c>
    </row>
    <row r="58" spans="1:10" ht="50" x14ac:dyDescent="0.25">
      <c r="A58" s="8" t="s">
        <v>715</v>
      </c>
      <c r="B58" s="8" t="s">
        <v>716</v>
      </c>
      <c r="C58" s="8" t="s">
        <v>716</v>
      </c>
      <c r="D58" s="8" t="s">
        <v>17</v>
      </c>
      <c r="E58" s="9"/>
      <c r="F58" s="8" t="s">
        <v>568</v>
      </c>
      <c r="G58" s="8" t="s">
        <v>717</v>
      </c>
      <c r="H58" s="8" t="s">
        <v>324</v>
      </c>
      <c r="I58" s="8" t="s">
        <v>85</v>
      </c>
      <c r="J58" s="8" t="s">
        <v>113</v>
      </c>
    </row>
    <row r="59" spans="1:10" ht="62.5" x14ac:dyDescent="0.25">
      <c r="A59" s="8" t="s">
        <v>718</v>
      </c>
      <c r="B59" s="8" t="s">
        <v>719</v>
      </c>
      <c r="C59" s="8" t="s">
        <v>719</v>
      </c>
      <c r="D59" s="8" t="s">
        <v>17</v>
      </c>
      <c r="E59" s="9"/>
      <c r="F59" s="8" t="s">
        <v>568</v>
      </c>
      <c r="G59" s="8" t="s">
        <v>720</v>
      </c>
      <c r="H59" s="8" t="s">
        <v>126</v>
      </c>
      <c r="I59" s="8" t="s">
        <v>85</v>
      </c>
      <c r="J59" s="8" t="s">
        <v>128</v>
      </c>
    </row>
    <row r="60" spans="1:10" ht="25" x14ac:dyDescent="0.25">
      <c r="A60" s="8" t="s">
        <v>721</v>
      </c>
      <c r="B60" s="8" t="s">
        <v>722</v>
      </c>
      <c r="C60" s="8" t="s">
        <v>722</v>
      </c>
      <c r="D60" s="8" t="s">
        <v>17</v>
      </c>
      <c r="E60" s="9"/>
      <c r="F60" s="8"/>
      <c r="G60" s="8"/>
      <c r="H60" s="8" t="s">
        <v>579</v>
      </c>
      <c r="I60" s="8" t="s">
        <v>85</v>
      </c>
      <c r="J60" s="8" t="s">
        <v>113</v>
      </c>
    </row>
    <row r="61" spans="1:10" x14ac:dyDescent="0.25">
      <c r="A61" s="8" t="s">
        <v>723</v>
      </c>
      <c r="B61" s="8" t="s">
        <v>724</v>
      </c>
      <c r="C61" s="8" t="s">
        <v>724</v>
      </c>
      <c r="D61" s="8" t="s">
        <v>17</v>
      </c>
      <c r="E61" s="9"/>
      <c r="F61" s="8" t="s">
        <v>568</v>
      </c>
      <c r="G61" s="8"/>
      <c r="H61" s="8"/>
      <c r="I61" s="8" t="s">
        <v>102</v>
      </c>
      <c r="J61" s="8" t="s">
        <v>113</v>
      </c>
    </row>
    <row r="62" spans="1:10" x14ac:dyDescent="0.25">
      <c r="A62" s="8" t="s">
        <v>725</v>
      </c>
      <c r="B62" s="8" t="s">
        <v>726</v>
      </c>
      <c r="C62" s="8" t="s">
        <v>726</v>
      </c>
      <c r="D62" s="8" t="s">
        <v>17</v>
      </c>
      <c r="E62" s="9"/>
      <c r="F62" s="8"/>
      <c r="G62" s="8"/>
      <c r="H62" s="8"/>
      <c r="I62" s="8" t="s">
        <v>102</v>
      </c>
      <c r="J62" s="8" t="s">
        <v>113</v>
      </c>
    </row>
    <row r="63" spans="1:10" ht="62.5" x14ac:dyDescent="0.25">
      <c r="A63" s="8" t="s">
        <v>727</v>
      </c>
      <c r="B63" s="8" t="s">
        <v>728</v>
      </c>
      <c r="C63" s="8" t="s">
        <v>728</v>
      </c>
      <c r="D63" s="8" t="s">
        <v>17</v>
      </c>
      <c r="E63" s="9"/>
      <c r="F63" s="8" t="s">
        <v>568</v>
      </c>
      <c r="G63" s="8" t="s">
        <v>729</v>
      </c>
      <c r="H63" s="8" t="s">
        <v>121</v>
      </c>
      <c r="I63" s="8" t="s">
        <v>85</v>
      </c>
      <c r="J63" s="8" t="s">
        <v>106</v>
      </c>
    </row>
    <row r="64" spans="1:10" ht="50" x14ac:dyDescent="0.25">
      <c r="A64" s="8" t="s">
        <v>730</v>
      </c>
      <c r="B64" s="8" t="s">
        <v>731</v>
      </c>
      <c r="C64" s="8" t="s">
        <v>731</v>
      </c>
      <c r="D64" s="8" t="s">
        <v>17</v>
      </c>
      <c r="E64" s="9"/>
      <c r="F64" s="8" t="s">
        <v>568</v>
      </c>
      <c r="G64" s="8" t="s">
        <v>732</v>
      </c>
      <c r="H64" s="8" t="s">
        <v>461</v>
      </c>
      <c r="I64" s="8" t="s">
        <v>85</v>
      </c>
      <c r="J64" s="8" t="s">
        <v>151</v>
      </c>
    </row>
    <row r="65" spans="1:10" ht="75" x14ac:dyDescent="0.25">
      <c r="A65" s="8" t="s">
        <v>733</v>
      </c>
      <c r="B65" s="8" t="s">
        <v>734</v>
      </c>
      <c r="C65" s="8" t="s">
        <v>734</v>
      </c>
      <c r="D65" s="8" t="s">
        <v>17</v>
      </c>
      <c r="E65" s="9"/>
      <c r="F65" s="8" t="s">
        <v>568</v>
      </c>
      <c r="G65" s="8" t="s">
        <v>735</v>
      </c>
      <c r="H65" s="8" t="s">
        <v>528</v>
      </c>
      <c r="I65" s="8" t="s">
        <v>85</v>
      </c>
      <c r="J65" s="8" t="s">
        <v>113</v>
      </c>
    </row>
    <row r="66" spans="1:10" ht="25" x14ac:dyDescent="0.25">
      <c r="A66" s="8" t="s">
        <v>736</v>
      </c>
      <c r="B66" s="8" t="s">
        <v>737</v>
      </c>
      <c r="C66" s="8" t="s">
        <v>737</v>
      </c>
      <c r="D66" s="8" t="s">
        <v>17</v>
      </c>
      <c r="E66" s="9"/>
      <c r="F66" s="8"/>
      <c r="G66" s="8"/>
      <c r="H66" s="8" t="s">
        <v>579</v>
      </c>
      <c r="I66" s="8" t="s">
        <v>102</v>
      </c>
      <c r="J66" s="8" t="s">
        <v>113</v>
      </c>
    </row>
    <row r="67" spans="1:10" ht="50" x14ac:dyDescent="0.25">
      <c r="A67" s="8" t="s">
        <v>738</v>
      </c>
      <c r="B67" s="8" t="s">
        <v>739</v>
      </c>
      <c r="C67" s="8" t="s">
        <v>739</v>
      </c>
      <c r="D67" s="8" t="s">
        <v>17</v>
      </c>
      <c r="E67" s="9"/>
      <c r="F67" s="8" t="s">
        <v>568</v>
      </c>
      <c r="G67" s="8" t="s">
        <v>740</v>
      </c>
      <c r="H67" s="8" t="s">
        <v>190</v>
      </c>
      <c r="I67" s="8" t="s">
        <v>102</v>
      </c>
      <c r="J67" s="8" t="s">
        <v>113</v>
      </c>
    </row>
    <row r="68" spans="1:10" ht="62.5" x14ac:dyDescent="0.25">
      <c r="A68" s="8" t="s">
        <v>741</v>
      </c>
      <c r="B68" s="8" t="s">
        <v>742</v>
      </c>
      <c r="C68" s="8" t="s">
        <v>742</v>
      </c>
      <c r="D68" s="8" t="s">
        <v>17</v>
      </c>
      <c r="E68" s="9"/>
      <c r="F68" s="8" t="s">
        <v>568</v>
      </c>
      <c r="G68" s="8" t="s">
        <v>743</v>
      </c>
      <c r="H68" s="8" t="s">
        <v>126</v>
      </c>
      <c r="I68" s="8" t="s">
        <v>85</v>
      </c>
      <c r="J68" s="8" t="s">
        <v>128</v>
      </c>
    </row>
    <row r="69" spans="1:10" ht="62.5" x14ac:dyDescent="0.25">
      <c r="A69" s="8" t="s">
        <v>744</v>
      </c>
      <c r="B69" s="8" t="s">
        <v>745</v>
      </c>
      <c r="C69" s="8" t="s">
        <v>745</v>
      </c>
      <c r="D69" s="8" t="s">
        <v>17</v>
      </c>
      <c r="E69" s="9"/>
      <c r="F69" s="8" t="s">
        <v>568</v>
      </c>
      <c r="G69" s="8" t="s">
        <v>746</v>
      </c>
      <c r="H69" s="8" t="s">
        <v>126</v>
      </c>
      <c r="I69" s="8" t="s">
        <v>85</v>
      </c>
      <c r="J69" s="8" t="s">
        <v>128</v>
      </c>
    </row>
    <row r="70" spans="1:10" ht="62.5" x14ac:dyDescent="0.25">
      <c r="A70" s="8" t="s">
        <v>747</v>
      </c>
      <c r="B70" s="8" t="s">
        <v>748</v>
      </c>
      <c r="C70" s="8" t="s">
        <v>748</v>
      </c>
      <c r="D70" s="8" t="s">
        <v>17</v>
      </c>
      <c r="E70" s="9"/>
      <c r="F70" s="8" t="s">
        <v>568</v>
      </c>
      <c r="G70" s="8" t="s">
        <v>749</v>
      </c>
      <c r="H70" s="8" t="s">
        <v>121</v>
      </c>
      <c r="I70" s="8" t="s">
        <v>85</v>
      </c>
      <c r="J70" s="8" t="s">
        <v>106</v>
      </c>
    </row>
    <row r="71" spans="1:10" ht="50" x14ac:dyDescent="0.25">
      <c r="A71" s="8" t="s">
        <v>750</v>
      </c>
      <c r="B71" s="8" t="s">
        <v>751</v>
      </c>
      <c r="C71" s="8" t="s">
        <v>751</v>
      </c>
      <c r="D71" s="8" t="s">
        <v>17</v>
      </c>
      <c r="E71" s="9"/>
      <c r="F71" s="8" t="s">
        <v>568</v>
      </c>
      <c r="G71" s="8" t="s">
        <v>752</v>
      </c>
      <c r="H71" s="8" t="s">
        <v>361</v>
      </c>
      <c r="I71" s="8" t="s">
        <v>85</v>
      </c>
      <c r="J71" s="8" t="s">
        <v>128</v>
      </c>
    </row>
    <row r="72" spans="1:10" ht="50" x14ac:dyDescent="0.25">
      <c r="A72" s="8" t="s">
        <v>753</v>
      </c>
      <c r="B72" s="8" t="s">
        <v>754</v>
      </c>
      <c r="C72" s="8" t="s">
        <v>754</v>
      </c>
      <c r="D72" s="8" t="s">
        <v>17</v>
      </c>
      <c r="E72" s="9"/>
      <c r="F72" s="8"/>
      <c r="G72" s="8" t="s">
        <v>755</v>
      </c>
      <c r="H72" s="8"/>
      <c r="I72" s="8"/>
      <c r="J72" s="8"/>
    </row>
    <row r="73" spans="1:10" ht="62.5" x14ac:dyDescent="0.25">
      <c r="A73" s="8" t="s">
        <v>756</v>
      </c>
      <c r="B73" s="8" t="s">
        <v>757</v>
      </c>
      <c r="C73" s="8" t="s">
        <v>757</v>
      </c>
      <c r="D73" s="8" t="s">
        <v>17</v>
      </c>
      <c r="E73" s="9"/>
      <c r="F73" s="8" t="s">
        <v>568</v>
      </c>
      <c r="G73" s="8" t="s">
        <v>758</v>
      </c>
      <c r="H73" s="8" t="s">
        <v>528</v>
      </c>
      <c r="I73" s="8" t="s">
        <v>85</v>
      </c>
      <c r="J73" s="8" t="s">
        <v>113</v>
      </c>
    </row>
    <row r="74" spans="1:10" ht="25" x14ac:dyDescent="0.25">
      <c r="A74" s="8" t="s">
        <v>759</v>
      </c>
      <c r="B74" s="8" t="s">
        <v>760</v>
      </c>
      <c r="C74" s="8" t="s">
        <v>760</v>
      </c>
      <c r="D74" s="8" t="s">
        <v>17</v>
      </c>
      <c r="E74" s="9"/>
      <c r="F74" s="8"/>
      <c r="G74" s="8"/>
      <c r="H74" s="8" t="s">
        <v>221</v>
      </c>
      <c r="I74" s="8" t="s">
        <v>102</v>
      </c>
      <c r="J74" s="8" t="s">
        <v>113</v>
      </c>
    </row>
    <row r="75" spans="1:10" ht="62.5" x14ac:dyDescent="0.25">
      <c r="A75" s="8" t="s">
        <v>761</v>
      </c>
      <c r="B75" s="8" t="s">
        <v>762</v>
      </c>
      <c r="C75" s="8" t="s">
        <v>762</v>
      </c>
      <c r="D75" s="8" t="s">
        <v>17</v>
      </c>
      <c r="E75" s="9"/>
      <c r="F75" s="8" t="s">
        <v>568</v>
      </c>
      <c r="G75" s="8" t="s">
        <v>763</v>
      </c>
      <c r="H75" s="8" t="s">
        <v>513</v>
      </c>
      <c r="I75" s="8" t="s">
        <v>85</v>
      </c>
      <c r="J75" s="8" t="s">
        <v>128</v>
      </c>
    </row>
    <row r="76" spans="1:10" ht="25" x14ac:dyDescent="0.25">
      <c r="A76" s="8" t="s">
        <v>764</v>
      </c>
      <c r="B76" s="8" t="s">
        <v>765</v>
      </c>
      <c r="C76" s="8" t="s">
        <v>765</v>
      </c>
      <c r="D76" s="8" t="s">
        <v>17</v>
      </c>
      <c r="E76" s="9"/>
      <c r="F76" s="8"/>
      <c r="G76" s="8"/>
      <c r="H76" s="8"/>
      <c r="I76" s="8" t="s">
        <v>102</v>
      </c>
      <c r="J76" s="8" t="s">
        <v>103</v>
      </c>
    </row>
    <row r="77" spans="1:10" ht="25" x14ac:dyDescent="0.25">
      <c r="A77" s="8" t="s">
        <v>766</v>
      </c>
      <c r="B77" s="8" t="s">
        <v>767</v>
      </c>
      <c r="C77" s="8" t="s">
        <v>767</v>
      </c>
      <c r="D77" s="8" t="s">
        <v>17</v>
      </c>
      <c r="E77" s="9"/>
      <c r="F77" s="8" t="s">
        <v>568</v>
      </c>
      <c r="G77" s="8"/>
      <c r="H77" s="8" t="s">
        <v>173</v>
      </c>
      <c r="I77" s="8" t="s">
        <v>102</v>
      </c>
      <c r="J77" s="8" t="s">
        <v>113</v>
      </c>
    </row>
    <row r="78" spans="1:10" ht="50" x14ac:dyDescent="0.25">
      <c r="A78" s="8" t="s">
        <v>768</v>
      </c>
      <c r="B78" s="8" t="s">
        <v>769</v>
      </c>
      <c r="C78" s="8" t="s">
        <v>769</v>
      </c>
      <c r="D78" s="8" t="s">
        <v>17</v>
      </c>
      <c r="E78" s="9"/>
      <c r="F78" s="8" t="s">
        <v>568</v>
      </c>
      <c r="G78" s="8" t="s">
        <v>770</v>
      </c>
      <c r="H78" s="8" t="s">
        <v>274</v>
      </c>
      <c r="I78" s="8" t="s">
        <v>85</v>
      </c>
      <c r="J78" s="8" t="s">
        <v>113</v>
      </c>
    </row>
    <row r="79" spans="1:10" ht="75" x14ac:dyDescent="0.25">
      <c r="A79" s="8" t="s">
        <v>771</v>
      </c>
      <c r="B79" s="8" t="s">
        <v>772</v>
      </c>
      <c r="C79" s="8" t="s">
        <v>773</v>
      </c>
      <c r="D79" s="8" t="s">
        <v>17</v>
      </c>
      <c r="E79" s="9"/>
      <c r="F79" s="8" t="s">
        <v>568</v>
      </c>
      <c r="G79" s="8" t="s">
        <v>774</v>
      </c>
      <c r="H79" s="8" t="s">
        <v>457</v>
      </c>
      <c r="I79" s="8" t="s">
        <v>85</v>
      </c>
      <c r="J79" s="8" t="s">
        <v>86</v>
      </c>
    </row>
  </sheetData>
  <autoFilter ref="A2:M79" xr:uid="{00000000-0009-0000-0000-000005000000}"/>
  <mergeCells count="1">
    <mergeCell ref="K1:M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Expense Worksheet</vt:lpstr>
      <vt:lpstr>Continuation Sheet</vt:lpstr>
      <vt:lpstr>Data Audit - Spend Categories</vt:lpstr>
      <vt:lpstr>Cost Center</vt:lpstr>
      <vt:lpstr>Data Audit - Activity</vt:lpstr>
      <vt:lpstr>'Expense Worksheet'!Print_Area</vt:lpstr>
    </vt:vector>
  </TitlesOfParts>
  <Manager/>
  <Company>Worcester Polytechnic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 Jillian</dc:creator>
  <cp:keywords/>
  <dc:description/>
  <cp:lastModifiedBy>Ushinski, Catherine</cp:lastModifiedBy>
  <cp:revision/>
  <cp:lastPrinted>2025-09-26T18:12:03Z</cp:lastPrinted>
  <dcterms:created xsi:type="dcterms:W3CDTF">2023-07-13T17:18:10Z</dcterms:created>
  <dcterms:modified xsi:type="dcterms:W3CDTF">2025-10-22T14:04:11Z</dcterms:modified>
  <cp:category/>
  <cp:contentStatus/>
</cp:coreProperties>
</file>