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slugg\Downloads\"/>
    </mc:Choice>
  </mc:AlternateContent>
  <xr:revisionPtr revIDLastSave="0" documentId="8_{23A6CA01-8949-49DE-9747-04E141986C95}" xr6:coauthVersionLast="44" xr6:coauthVersionMax="44" xr10:uidLastSave="{00000000-0000-0000-0000-000000000000}"/>
  <workbookProtection workbookPassword="CACF" lockStructure="1"/>
  <bookViews>
    <workbookView xWindow="733" yWindow="733" windowWidth="22247" windowHeight="12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1" l="1"/>
  <c r="N24" i="1" l="1"/>
  <c r="N23" i="1"/>
  <c r="B16" i="1" l="1"/>
  <c r="H20" i="1" l="1"/>
  <c r="H19" i="1"/>
  <c r="C19" i="1"/>
  <c r="B15" i="1"/>
  <c r="B14" i="1"/>
  <c r="I24" i="1"/>
  <c r="M24" i="1" s="1"/>
  <c r="I23" i="1"/>
  <c r="M23" i="1" s="1"/>
  <c r="I22" i="1"/>
  <c r="I21" i="1"/>
  <c r="I20" i="1"/>
  <c r="I19" i="1"/>
  <c r="I18" i="1"/>
  <c r="I17" i="1"/>
  <c r="I16" i="1"/>
  <c r="I15" i="1"/>
  <c r="I14" i="1"/>
  <c r="I13" i="1"/>
  <c r="H24" i="1"/>
  <c r="L24" i="1" s="1"/>
  <c r="H23" i="1"/>
  <c r="L23" i="1" s="1"/>
  <c r="H22" i="1"/>
  <c r="H21" i="1"/>
  <c r="H18" i="1"/>
  <c r="H17" i="1"/>
  <c r="H16" i="1"/>
  <c r="H15" i="1"/>
  <c r="H14" i="1"/>
  <c r="H13" i="1"/>
  <c r="H26" i="1" l="1"/>
  <c r="D19" i="1"/>
  <c r="I26" i="1" l="1"/>
  <c r="D21" i="1" s="1"/>
  <c r="D23" i="1" s="1"/>
  <c r="G26" i="1"/>
  <c r="B21" i="1" s="1"/>
  <c r="C21" i="1" l="1"/>
  <c r="B19" i="1"/>
  <c r="C26" i="1" l="1"/>
  <c r="C23" i="1"/>
  <c r="B26" i="1"/>
  <c r="B23" i="1"/>
  <c r="D26" i="1"/>
</calcChain>
</file>

<file path=xl/sharedStrings.xml><?xml version="1.0" encoding="utf-8"?>
<sst xmlns="http://schemas.openxmlformats.org/spreadsheetml/2006/main" count="56" uniqueCount="51">
  <si>
    <t>Tuition</t>
  </si>
  <si>
    <t xml:space="preserve">Fall </t>
  </si>
  <si>
    <t xml:space="preserve">Spring </t>
  </si>
  <si>
    <t>Pell Grant</t>
  </si>
  <si>
    <t>SEOG</t>
  </si>
  <si>
    <t>MA No-Interest Loan</t>
  </si>
  <si>
    <t xml:space="preserve">Subsidized Loan </t>
  </si>
  <si>
    <t>Unsubsidized Loan</t>
  </si>
  <si>
    <t>Do Not Include Work-study</t>
  </si>
  <si>
    <t>Tuition &amp; Fees</t>
  </si>
  <si>
    <t>Student Life Fee</t>
  </si>
  <si>
    <t>Gilbert Grant</t>
  </si>
  <si>
    <t>WPI Scholarship</t>
  </si>
  <si>
    <t>WPI Merit Scholarship</t>
  </si>
  <si>
    <t>Manning/Institute Loan</t>
  </si>
  <si>
    <t xml:space="preserve">Other Aid </t>
  </si>
  <si>
    <t>Fall</t>
  </si>
  <si>
    <t>Annual</t>
  </si>
  <si>
    <t>Instructions Below</t>
  </si>
  <si>
    <t>Financial Aid Award</t>
  </si>
  <si>
    <t>Estimated Balance Due:</t>
  </si>
  <si>
    <t>Total Estimated Tuition &amp; Fees :</t>
  </si>
  <si>
    <t>Accounting &amp; Treasury: Outside Scholarships - WPI</t>
  </si>
  <si>
    <t>Total Financial Aid: *</t>
  </si>
  <si>
    <t>Minus Total Financial Aid:</t>
  </si>
  <si>
    <t>* Net amount after loan fees +/- $1.00</t>
  </si>
  <si>
    <t>Helpful Links:</t>
  </si>
  <si>
    <t>www.wpi.edu/+bill</t>
  </si>
  <si>
    <t>www.wpi.edu/+finaid</t>
  </si>
  <si>
    <t>www.afford.com</t>
  </si>
  <si>
    <t>Bursar's Office</t>
  </si>
  <si>
    <t xml:space="preserve">Instructions: </t>
  </si>
  <si>
    <t xml:space="preserve">Tuition Management Systems (TMS) </t>
  </si>
  <si>
    <t>Payment Plan</t>
  </si>
  <si>
    <t>http://www.wpi.edu/offices/fa/credit-based.html</t>
  </si>
  <si>
    <t>Private/Parent Loan Information</t>
  </si>
  <si>
    <t>Spring</t>
  </si>
  <si>
    <r>
      <t xml:space="preserve">Health Insurance </t>
    </r>
    <r>
      <rPr>
        <sz val="8"/>
        <color theme="1"/>
        <rFont val="Calibri"/>
        <family val="2"/>
        <scheme val="minor"/>
      </rPr>
      <t>(enter zero for Fall if waiving)</t>
    </r>
  </si>
  <si>
    <r>
      <t>Health Fee (</t>
    </r>
    <r>
      <rPr>
        <sz val="8"/>
        <color theme="1"/>
        <rFont val="Calibri"/>
        <family val="2"/>
        <scheme val="minor"/>
      </rPr>
      <t>mandatory not Insurance</t>
    </r>
    <r>
      <rPr>
        <sz val="11"/>
        <color theme="1"/>
        <rFont val="Calibri"/>
        <family val="2"/>
        <scheme val="minor"/>
      </rPr>
      <t>)</t>
    </r>
  </si>
  <si>
    <r>
      <t>New Student Fee (</t>
    </r>
    <r>
      <rPr>
        <sz val="8"/>
        <color theme="1"/>
        <rFont val="Calibri"/>
        <family val="2"/>
        <scheme val="minor"/>
      </rPr>
      <t>one time charge in Fall)</t>
    </r>
  </si>
  <si>
    <t>Please Note: This tool is to be used to obtain an ESTIMATE</t>
  </si>
  <si>
    <t>Enter the annual amount for each aid type from your award letter.</t>
  </si>
  <si>
    <t>For any scholarship or outside aid please use this link for instructions and to submit documents to WPI, we recommend not including these amounts above.</t>
  </si>
  <si>
    <t xml:space="preserve">Disclaimer: These amounts are subject to change per the Board of Trustees. WPI has created this sheet to assist you in determining your estimated bill. </t>
  </si>
  <si>
    <t xml:space="preserve">This is solely for estimation purposes and is NOT a guarantee of the aid you will be receiving or your total balance due to WPI. </t>
  </si>
  <si>
    <t>MASS Grant</t>
  </si>
  <si>
    <t>Office of Student Aid</t>
  </si>
  <si>
    <t>Other WPI Aid/Private Loan</t>
  </si>
  <si>
    <t>Estimated Billing Worksheet 2020-2021</t>
  </si>
  <si>
    <t xml:space="preserve">Enter zero for the health insurance charge for Fall if you plan to waive the insurance. All students will be charged for health insurance in the fall </t>
  </si>
  <si>
    <t>you may purchase or complete a waiver online. Information will be sent on your eBill email.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</si>
</sst>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C00000"/>
      <name val="Calibri"/>
      <family val="2"/>
      <scheme val="minor"/>
    </font>
    <font>
      <i/>
      <sz val="9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indexed="64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indexed="64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medium">
        <color theme="0" tint="-0.24994659260841701"/>
      </left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indexed="64"/>
      </right>
      <top/>
      <bottom style="medium">
        <color theme="0" tint="-0.2499465926084170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7" xfId="0" applyBorder="1"/>
    <xf numFmtId="0" fontId="0" fillId="0" borderId="6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2" xfId="1" applyNumberFormat="1" applyFont="1" applyBorder="1"/>
    <xf numFmtId="0" fontId="0" fillId="0" borderId="14" xfId="0" applyBorder="1"/>
    <xf numFmtId="0" fontId="0" fillId="0" borderId="15" xfId="0" applyBorder="1"/>
    <xf numFmtId="164" fontId="0" fillId="0" borderId="0" xfId="1" applyNumberFormat="1" applyFont="1" applyBorder="1" applyAlignment="1">
      <alignment horizontal="left"/>
    </xf>
    <xf numFmtId="164" fontId="0" fillId="0" borderId="12" xfId="1" applyNumberFormat="1" applyFont="1" applyBorder="1" applyAlignment="1">
      <alignment horizontal="left"/>
    </xf>
    <xf numFmtId="0" fontId="0" fillId="2" borderId="16" xfId="0" applyFill="1" applyBorder="1"/>
    <xf numFmtId="0" fontId="0" fillId="0" borderId="16" xfId="0" applyFill="1" applyBorder="1"/>
    <xf numFmtId="0" fontId="0" fillId="0" borderId="2" xfId="0" applyBorder="1"/>
    <xf numFmtId="0" fontId="0" fillId="0" borderId="3" xfId="0" applyBorder="1"/>
    <xf numFmtId="0" fontId="0" fillId="0" borderId="20" xfId="0" applyBorder="1"/>
    <xf numFmtId="0" fontId="0" fillId="0" borderId="5" xfId="0" applyBorder="1"/>
    <xf numFmtId="164" fontId="5" fillId="0" borderId="18" xfId="1" applyNumberFormat="1" applyFont="1" applyFill="1" applyBorder="1" applyAlignment="1">
      <alignment horizontal="center"/>
    </xf>
    <xf numFmtId="164" fontId="5" fillId="0" borderId="17" xfId="1" applyNumberFormat="1" applyFont="1" applyFill="1" applyBorder="1" applyAlignment="1">
      <alignment horizontal="center"/>
    </xf>
    <xf numFmtId="0" fontId="8" fillId="0" borderId="5" xfId="2" applyBorder="1"/>
    <xf numFmtId="0" fontId="8" fillId="0" borderId="0" xfId="2" applyBorder="1"/>
    <xf numFmtId="0" fontId="9" fillId="0" borderId="13" xfId="0" applyFont="1" applyBorder="1"/>
    <xf numFmtId="0" fontId="0" fillId="2" borderId="16" xfId="0" applyFill="1" applyBorder="1" applyAlignment="1" applyProtection="1">
      <alignment horizontal="right"/>
      <protection hidden="1"/>
    </xf>
    <xf numFmtId="164" fontId="0" fillId="2" borderId="18" xfId="1" applyNumberFormat="1" applyFont="1" applyFill="1" applyBorder="1" applyAlignment="1" applyProtection="1">
      <alignment horizontal="left"/>
      <protection hidden="1"/>
    </xf>
    <xf numFmtId="164" fontId="0" fillId="2" borderId="19" xfId="1" applyNumberFormat="1" applyFont="1" applyFill="1" applyBorder="1" applyAlignment="1" applyProtection="1">
      <alignment horizontal="left"/>
      <protection hidden="1"/>
    </xf>
    <xf numFmtId="0" fontId="5" fillId="2" borderId="16" xfId="0" applyFont="1" applyFill="1" applyBorder="1" applyAlignment="1" applyProtection="1">
      <alignment horizontal="right"/>
      <protection hidden="1"/>
    </xf>
    <xf numFmtId="0" fontId="7" fillId="0" borderId="0" xfId="0" applyFont="1" applyBorder="1"/>
    <xf numFmtId="0" fontId="10" fillId="0" borderId="11" xfId="0" applyFont="1" applyBorder="1"/>
    <xf numFmtId="0" fontId="0" fillId="0" borderId="20" xfId="0" applyBorder="1" applyAlignment="1">
      <alignment horizontal="right"/>
    </xf>
    <xf numFmtId="0" fontId="0" fillId="0" borderId="4" xfId="0" applyBorder="1" applyAlignment="1">
      <alignment horizontal="right"/>
    </xf>
    <xf numFmtId="0" fontId="10" fillId="0" borderId="13" xfId="0" applyFont="1" applyBorder="1"/>
    <xf numFmtId="164" fontId="11" fillId="0" borderId="14" xfId="1" applyNumberFormat="1" applyFont="1" applyBorder="1"/>
    <xf numFmtId="164" fontId="0" fillId="0" borderId="15" xfId="1" applyNumberFormat="1" applyFont="1" applyBorder="1"/>
    <xf numFmtId="0" fontId="0" fillId="0" borderId="2" xfId="0" applyBorder="1" applyAlignment="1">
      <alignment horizontal="left"/>
    </xf>
    <xf numFmtId="164" fontId="0" fillId="2" borderId="18" xfId="1" applyNumberFormat="1" applyFont="1" applyFill="1" applyBorder="1" applyAlignment="1" applyProtection="1">
      <alignment horizontal="left"/>
    </xf>
    <xf numFmtId="164" fontId="0" fillId="2" borderId="17" xfId="1" applyNumberFormat="1" applyFont="1" applyFill="1" applyBorder="1" applyAlignment="1" applyProtection="1">
      <alignment horizontal="left"/>
    </xf>
    <xf numFmtId="164" fontId="0" fillId="0" borderId="18" xfId="1" applyNumberFormat="1" applyFont="1" applyFill="1" applyBorder="1" applyAlignment="1" applyProtection="1">
      <alignment horizontal="left"/>
    </xf>
    <xf numFmtId="164" fontId="0" fillId="0" borderId="17" xfId="1" applyNumberFormat="1" applyFont="1" applyFill="1" applyBorder="1" applyAlignment="1" applyProtection="1">
      <alignment horizontal="left"/>
    </xf>
    <xf numFmtId="0" fontId="0" fillId="0" borderId="0" xfId="0" applyProtection="1">
      <protection hidden="1"/>
    </xf>
    <xf numFmtId="1" fontId="0" fillId="0" borderId="0" xfId="0" applyNumberFormat="1" applyProtection="1">
      <protection hidden="1"/>
    </xf>
    <xf numFmtId="0" fontId="0" fillId="0" borderId="0" xfId="0" applyBorder="1" applyProtection="1">
      <protection hidden="1"/>
    </xf>
    <xf numFmtId="0" fontId="12" fillId="0" borderId="11" xfId="0" applyFont="1" applyBorder="1"/>
    <xf numFmtId="164" fontId="5" fillId="2" borderId="21" xfId="1" applyNumberFormat="1" applyFont="1" applyFill="1" applyBorder="1" applyAlignment="1" applyProtection="1">
      <alignment horizontal="left"/>
      <protection hidden="1"/>
    </xf>
    <xf numFmtId="164" fontId="5" fillId="2" borderId="22" xfId="1" applyNumberFormat="1" applyFont="1" applyFill="1" applyBorder="1" applyAlignment="1" applyProtection="1">
      <alignment horizontal="left"/>
      <protection hidden="1"/>
    </xf>
    <xf numFmtId="164" fontId="11" fillId="0" borderId="0" xfId="1" applyNumberFormat="1" applyFont="1" applyFill="1" applyBorder="1"/>
    <xf numFmtId="0" fontId="10" fillId="0" borderId="11" xfId="0" applyFont="1" applyFill="1" applyBorder="1"/>
    <xf numFmtId="0" fontId="0" fillId="0" borderId="0" xfId="0" applyBorder="1" applyAlignment="1">
      <alignment horizontal="right"/>
    </xf>
    <xf numFmtId="0" fontId="13" fillId="0" borderId="1" xfId="0" applyFont="1" applyBorder="1" applyAlignment="1">
      <alignment horizontal="left"/>
    </xf>
    <xf numFmtId="0" fontId="13" fillId="0" borderId="1" xfId="0" applyFont="1" applyBorder="1"/>
    <xf numFmtId="164" fontId="0" fillId="2" borderId="18" xfId="1" applyNumberFormat="1" applyFont="1" applyFill="1" applyBorder="1" applyAlignment="1" applyProtection="1">
      <alignment horizontal="left"/>
      <protection locked="0"/>
    </xf>
    <xf numFmtId="164" fontId="0" fillId="0" borderId="18" xfId="1" applyNumberFormat="1" applyFont="1" applyFill="1" applyBorder="1" applyAlignment="1" applyProtection="1">
      <alignment horizontal="left"/>
      <protection locked="0"/>
    </xf>
    <xf numFmtId="164" fontId="0" fillId="0" borderId="0" xfId="1" applyNumberFormat="1" applyFont="1" applyBorder="1" applyAlignment="1" applyProtection="1">
      <alignment horizontal="left"/>
    </xf>
    <xf numFmtId="164" fontId="0" fillId="0" borderId="12" xfId="1" applyNumberFormat="1" applyFont="1" applyBorder="1" applyAlignment="1" applyProtection="1">
      <alignment horizontal="left"/>
    </xf>
    <xf numFmtId="164" fontId="0" fillId="2" borderId="19" xfId="1" applyNumberFormat="1" applyFont="1" applyFill="1" applyBorder="1" applyAlignment="1" applyProtection="1">
      <alignment horizontal="left"/>
    </xf>
    <xf numFmtId="164" fontId="0" fillId="0" borderId="19" xfId="1" applyNumberFormat="1" applyFont="1" applyFill="1" applyBorder="1" applyAlignment="1" applyProtection="1">
      <alignment horizontal="left"/>
    </xf>
    <xf numFmtId="164" fontId="5" fillId="0" borderId="19" xfId="1" applyNumberFormat="1" applyFont="1" applyFill="1" applyBorder="1" applyAlignment="1">
      <alignment horizontal="center"/>
    </xf>
    <xf numFmtId="0" fontId="14" fillId="0" borderId="1" xfId="0" applyFont="1" applyBorder="1"/>
    <xf numFmtId="0" fontId="14" fillId="0" borderId="2" xfId="0" applyFont="1" applyBorder="1"/>
    <xf numFmtId="0" fontId="13" fillId="0" borderId="2" xfId="0" applyFont="1" applyBorder="1"/>
    <xf numFmtId="0" fontId="14" fillId="0" borderId="3" xfId="0" applyFont="1" applyBorder="1"/>
    <xf numFmtId="0" fontId="14" fillId="0" borderId="4" xfId="0" applyFont="1" applyBorder="1"/>
    <xf numFmtId="0" fontId="14" fillId="0" borderId="5" xfId="0" applyFont="1" applyBorder="1"/>
    <xf numFmtId="0" fontId="14" fillId="0" borderId="6" xfId="0" applyFont="1" applyBorder="1"/>
    <xf numFmtId="164" fontId="5" fillId="2" borderId="18" xfId="1" applyNumberFormat="1" applyFont="1" applyFill="1" applyBorder="1" applyAlignment="1" applyProtection="1">
      <alignment horizontal="left"/>
      <protection hidden="1"/>
    </xf>
    <xf numFmtId="164" fontId="5" fillId="2" borderId="19" xfId="1" applyNumberFormat="1" applyFont="1" applyFill="1" applyBorder="1" applyAlignment="1" applyProtection="1">
      <alignment horizontal="left"/>
      <protection hidden="1"/>
    </xf>
    <xf numFmtId="164" fontId="0" fillId="2" borderId="18" xfId="1" applyNumberFormat="1" applyFont="1" applyFill="1" applyBorder="1" applyAlignment="1" applyProtection="1">
      <alignment horizontal="left"/>
      <protection locked="0" hidden="1"/>
    </xf>
    <xf numFmtId="164" fontId="0" fillId="0" borderId="18" xfId="1" applyNumberFormat="1" applyFont="1" applyFill="1" applyBorder="1" applyAlignment="1" applyProtection="1">
      <alignment horizontal="left"/>
      <protection locked="0" hidden="1"/>
    </xf>
    <xf numFmtId="164" fontId="0" fillId="0" borderId="18" xfId="1" applyNumberFormat="1" applyFont="1" applyFill="1" applyBorder="1" applyAlignment="1" applyProtection="1">
      <alignment horizontal="left"/>
      <protection hidden="1"/>
    </xf>
    <xf numFmtId="164" fontId="0" fillId="0" borderId="19" xfId="1" applyNumberFormat="1" applyFont="1" applyFill="1" applyBorder="1" applyAlignment="1" applyProtection="1">
      <alignment horizontal="left"/>
      <protection hidden="1"/>
    </xf>
    <xf numFmtId="164" fontId="0" fillId="0" borderId="19" xfId="1" applyNumberFormat="1" applyFont="1" applyFill="1" applyBorder="1" applyAlignment="1" applyProtection="1">
      <alignment horizontal="left"/>
      <protection locked="0"/>
    </xf>
    <xf numFmtId="0" fontId="11" fillId="0" borderId="20" xfId="0" applyFont="1" applyBorder="1"/>
    <xf numFmtId="0" fontId="11" fillId="0" borderId="0" xfId="0" applyFont="1" applyBorder="1"/>
    <xf numFmtId="0" fontId="16" fillId="0" borderId="4" xfId="2" applyFont="1" applyBorder="1"/>
    <xf numFmtId="0" fontId="11" fillId="0" borderId="5" xfId="0" applyFont="1" applyBorder="1"/>
    <xf numFmtId="0" fontId="16" fillId="0" borderId="5" xfId="2" applyFont="1" applyBorder="1"/>
    <xf numFmtId="0" fontId="17" fillId="2" borderId="16" xfId="0" applyFont="1" applyFill="1" applyBorder="1" applyAlignment="1" applyProtection="1">
      <alignment horizontal="right"/>
      <protection hidden="1"/>
    </xf>
    <xf numFmtId="164" fontId="17" fillId="2" borderId="18" xfId="1" applyNumberFormat="1" applyFont="1" applyFill="1" applyBorder="1" applyAlignment="1" applyProtection="1">
      <alignment horizontal="left"/>
      <protection hidden="1"/>
    </xf>
    <xf numFmtId="164" fontId="17" fillId="2" borderId="19" xfId="1" applyNumberFormat="1" applyFont="1" applyFill="1" applyBorder="1" applyAlignment="1" applyProtection="1">
      <alignment horizontal="left"/>
      <protection hidden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0</xdr:rowOff>
    </xdr:from>
    <xdr:to>
      <xdr:col>0</xdr:col>
      <xdr:colOff>1638300</xdr:colOff>
      <xdr:row>6</xdr:row>
      <xdr:rowOff>22860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0"/>
          <a:ext cx="1615440" cy="1318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pi.edu/+finaid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wpi.edu/+bill" TargetMode="External"/><Relationship Id="rId1" Type="http://schemas.openxmlformats.org/officeDocument/2006/relationships/hyperlink" Target="http://www.wpi.edu/offices/acc/scholarship-reporting.htm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wpi.edu/offices/fa/credit-based.html" TargetMode="External"/><Relationship Id="rId4" Type="http://schemas.openxmlformats.org/officeDocument/2006/relationships/hyperlink" Target="http://www.affor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X44"/>
  <sheetViews>
    <sheetView showGridLines="0" tabSelected="1" workbookViewId="0">
      <selection activeCell="F26" sqref="F26"/>
    </sheetView>
  </sheetViews>
  <sheetFormatPr defaultRowHeight="14.35" x14ac:dyDescent="0.5"/>
  <cols>
    <col min="1" max="1" width="33.29296875" bestFit="1" customWidth="1"/>
    <col min="2" max="2" width="12.29296875" bestFit="1" customWidth="1"/>
    <col min="3" max="3" width="10.1171875" bestFit="1" customWidth="1"/>
    <col min="4" max="4" width="10.29296875" customWidth="1"/>
    <col min="5" max="5" width="5.87890625" customWidth="1"/>
    <col min="6" max="6" width="33.703125" bestFit="1" customWidth="1"/>
    <col min="7" max="7" width="10.29296875" customWidth="1"/>
    <col min="8" max="8" width="9.41015625" customWidth="1"/>
    <col min="9" max="9" width="9.87890625" customWidth="1"/>
    <col min="10" max="10" width="8.87890625" style="40"/>
    <col min="11" max="22" width="8.87890625" style="40" customWidth="1"/>
    <col min="23" max="24" width="8.87890625" style="40"/>
  </cols>
  <sheetData>
    <row r="5" spans="1:9" ht="28.35" x14ac:dyDescent="0.95">
      <c r="A5" s="83" t="s">
        <v>48</v>
      </c>
      <c r="B5" s="83"/>
      <c r="C5" s="83"/>
      <c r="D5" s="83"/>
      <c r="E5" s="83"/>
      <c r="F5" s="83"/>
      <c r="G5" s="83"/>
      <c r="H5" s="83"/>
      <c r="I5" s="83"/>
    </row>
    <row r="6" spans="1:9" ht="15.7" x14ac:dyDescent="0.55000000000000004">
      <c r="A6" s="84" t="s">
        <v>18</v>
      </c>
      <c r="B6" s="84"/>
      <c r="C6" s="84"/>
      <c r="D6" s="84"/>
      <c r="E6" s="84"/>
      <c r="F6" s="84"/>
      <c r="G6" s="84"/>
      <c r="H6" s="84"/>
      <c r="I6" s="84"/>
    </row>
    <row r="7" spans="1:9" x14ac:dyDescent="0.5">
      <c r="A7" s="86" t="s">
        <v>40</v>
      </c>
      <c r="B7" s="86"/>
      <c r="C7" s="86"/>
      <c r="D7" s="86"/>
      <c r="E7" s="86"/>
      <c r="F7" s="86"/>
      <c r="G7" s="86"/>
      <c r="H7" s="86"/>
      <c r="I7" s="86"/>
    </row>
    <row r="8" spans="1:9" hidden="1" x14ac:dyDescent="0.5">
      <c r="A8" s="85"/>
      <c r="B8" s="85"/>
      <c r="C8" s="85"/>
      <c r="D8" s="85"/>
      <c r="E8" s="85"/>
      <c r="F8" s="85"/>
      <c r="G8" s="85"/>
      <c r="H8" s="85"/>
      <c r="I8" s="85"/>
    </row>
    <row r="9" spans="1:9" ht="14.7" thickBot="1" x14ac:dyDescent="0.55000000000000004"/>
    <row r="10" spans="1:9" ht="18" x14ac:dyDescent="0.6">
      <c r="A10" s="80" t="s">
        <v>9</v>
      </c>
      <c r="B10" s="81"/>
      <c r="C10" s="81"/>
      <c r="D10" s="82"/>
      <c r="F10" s="80" t="s">
        <v>19</v>
      </c>
      <c r="G10" s="81"/>
      <c r="H10" s="81"/>
      <c r="I10" s="82"/>
    </row>
    <row r="11" spans="1:9" ht="14.7" thickBot="1" x14ac:dyDescent="0.55000000000000004">
      <c r="A11" s="3"/>
      <c r="B11" s="4"/>
      <c r="C11" s="4"/>
      <c r="D11" s="5"/>
      <c r="F11" s="3"/>
      <c r="G11" s="4"/>
      <c r="H11" s="4"/>
      <c r="I11" s="5"/>
    </row>
    <row r="12" spans="1:9" ht="14.7" thickBot="1" x14ac:dyDescent="0.55000000000000004">
      <c r="A12" s="3"/>
      <c r="B12" s="19" t="s">
        <v>17</v>
      </c>
      <c r="C12" s="19" t="s">
        <v>16</v>
      </c>
      <c r="D12" s="20" t="s">
        <v>36</v>
      </c>
      <c r="F12" s="3"/>
      <c r="G12" s="19" t="s">
        <v>17</v>
      </c>
      <c r="H12" s="19" t="s">
        <v>1</v>
      </c>
      <c r="I12" s="57" t="s">
        <v>2</v>
      </c>
    </row>
    <row r="13" spans="1:9" ht="14.7" thickBot="1" x14ac:dyDescent="0.55000000000000004">
      <c r="A13" s="13" t="s">
        <v>0</v>
      </c>
      <c r="B13" s="36">
        <f>SUM(C13:D13)</f>
        <v>53100</v>
      </c>
      <c r="C13" s="36">
        <v>26550</v>
      </c>
      <c r="D13" s="37">
        <v>26550</v>
      </c>
      <c r="F13" s="13" t="s">
        <v>3</v>
      </c>
      <c r="G13" s="67">
        <v>0</v>
      </c>
      <c r="H13" s="36">
        <f>SUM(G13/2)</f>
        <v>0</v>
      </c>
      <c r="I13" s="55">
        <f>G13/2</f>
        <v>0</v>
      </c>
    </row>
    <row r="14" spans="1:9" ht="14.7" thickBot="1" x14ac:dyDescent="0.55000000000000004">
      <c r="A14" s="14" t="s">
        <v>38</v>
      </c>
      <c r="B14" s="38">
        <f>SUM(C14:D14)</f>
        <v>410</v>
      </c>
      <c r="C14" s="38">
        <v>205</v>
      </c>
      <c r="D14" s="39">
        <v>205</v>
      </c>
      <c r="F14" s="14" t="s">
        <v>4</v>
      </c>
      <c r="G14" s="68">
        <v>0</v>
      </c>
      <c r="H14" s="38">
        <f>SUM(G14/2)</f>
        <v>0</v>
      </c>
      <c r="I14" s="56">
        <f t="shared" ref="I14:I24" si="0">G14/2</f>
        <v>0</v>
      </c>
    </row>
    <row r="15" spans="1:9" ht="14.7" thickBot="1" x14ac:dyDescent="0.55000000000000004">
      <c r="A15" s="13" t="s">
        <v>10</v>
      </c>
      <c r="B15" s="36">
        <f>SUM(C15:D15)</f>
        <v>316</v>
      </c>
      <c r="C15" s="36">
        <v>158</v>
      </c>
      <c r="D15" s="37">
        <v>158</v>
      </c>
      <c r="F15" s="13" t="s">
        <v>45</v>
      </c>
      <c r="G15" s="67">
        <v>0</v>
      </c>
      <c r="H15" s="36">
        <f t="shared" ref="H15" si="1">SUM(G15/2)</f>
        <v>0</v>
      </c>
      <c r="I15" s="55">
        <f t="shared" si="0"/>
        <v>0</v>
      </c>
    </row>
    <row r="16" spans="1:9" ht="14.7" thickBot="1" x14ac:dyDescent="0.55000000000000004">
      <c r="A16" s="14" t="s">
        <v>39</v>
      </c>
      <c r="B16" s="38">
        <f>C16</f>
        <v>200</v>
      </c>
      <c r="C16" s="38">
        <v>200</v>
      </c>
      <c r="D16" s="39"/>
      <c r="F16" s="14" t="s">
        <v>11</v>
      </c>
      <c r="G16" s="68">
        <v>0</v>
      </c>
      <c r="H16" s="38">
        <f t="shared" ref="H16" si="2">SUM(G16/2)</f>
        <v>0</v>
      </c>
      <c r="I16" s="56">
        <f t="shared" si="0"/>
        <v>0</v>
      </c>
    </row>
    <row r="17" spans="1:14" ht="14.7" thickBot="1" x14ac:dyDescent="0.55000000000000004">
      <c r="A17" s="13" t="s">
        <v>37</v>
      </c>
      <c r="B17" s="51">
        <v>1550</v>
      </c>
      <c r="C17" s="51">
        <v>1550</v>
      </c>
      <c r="D17" s="37">
        <v>0</v>
      </c>
      <c r="F17" s="13" t="s">
        <v>12</v>
      </c>
      <c r="G17" s="67">
        <v>0</v>
      </c>
      <c r="H17" s="36">
        <f t="shared" ref="H17" si="3">SUM(G17/2)</f>
        <v>0</v>
      </c>
      <c r="I17" s="55">
        <f t="shared" si="0"/>
        <v>0</v>
      </c>
    </row>
    <row r="18" spans="1:14" ht="14.7" thickBot="1" x14ac:dyDescent="0.55000000000000004">
      <c r="A18" s="3"/>
      <c r="B18" s="11"/>
      <c r="C18" s="11"/>
      <c r="D18" s="12"/>
      <c r="F18" s="14" t="s">
        <v>13</v>
      </c>
      <c r="G18" s="68">
        <v>0</v>
      </c>
      <c r="H18" s="38">
        <f t="shared" ref="H18" si="4">SUM(G18/2)</f>
        <v>0</v>
      </c>
      <c r="I18" s="56">
        <f t="shared" si="0"/>
        <v>0</v>
      </c>
    </row>
    <row r="19" spans="1:14" ht="14.7" thickBot="1" x14ac:dyDescent="0.55000000000000004">
      <c r="A19" s="24" t="s">
        <v>21</v>
      </c>
      <c r="B19" s="25">
        <f>SUM(B13:B17)</f>
        <v>55576</v>
      </c>
      <c r="C19" s="25">
        <f>SUM(C13:C17)</f>
        <v>28663</v>
      </c>
      <c r="D19" s="26">
        <f>SUM(D13:D17)</f>
        <v>26913</v>
      </c>
      <c r="F19" s="13" t="s">
        <v>5</v>
      </c>
      <c r="G19" s="67">
        <v>0</v>
      </c>
      <c r="H19" s="36">
        <f>G19/2</f>
        <v>0</v>
      </c>
      <c r="I19" s="55">
        <f t="shared" si="0"/>
        <v>0</v>
      </c>
    </row>
    <row r="20" spans="1:14" ht="14.7" thickBot="1" x14ac:dyDescent="0.55000000000000004">
      <c r="A20" s="3"/>
      <c r="B20" s="53"/>
      <c r="C20" s="53"/>
      <c r="D20" s="54"/>
      <c r="F20" s="14" t="s">
        <v>47</v>
      </c>
      <c r="G20" s="68">
        <v>0</v>
      </c>
      <c r="H20" s="38">
        <f>G20/2</f>
        <v>0</v>
      </c>
      <c r="I20" s="56">
        <f t="shared" si="0"/>
        <v>0</v>
      </c>
    </row>
    <row r="21" spans="1:14" ht="14.7" thickBot="1" x14ac:dyDescent="0.55000000000000004">
      <c r="A21" s="24" t="s">
        <v>24</v>
      </c>
      <c r="B21" s="25">
        <f>G26</f>
        <v>0</v>
      </c>
      <c r="C21" s="25">
        <f>H26</f>
        <v>0</v>
      </c>
      <c r="D21" s="26">
        <f>I26</f>
        <v>0</v>
      </c>
      <c r="F21" s="13" t="s">
        <v>14</v>
      </c>
      <c r="G21" s="67">
        <v>0</v>
      </c>
      <c r="H21" s="36">
        <f t="shared" ref="H21" si="5">SUM(G21/2)</f>
        <v>0</v>
      </c>
      <c r="I21" s="55">
        <f t="shared" si="0"/>
        <v>0</v>
      </c>
    </row>
    <row r="22" spans="1:14" ht="14.7" thickBot="1" x14ac:dyDescent="0.55000000000000004">
      <c r="A22" s="3"/>
      <c r="B22" s="53"/>
      <c r="C22" s="53"/>
      <c r="D22" s="54"/>
      <c r="F22" s="14" t="s">
        <v>15</v>
      </c>
      <c r="G22" s="52">
        <v>0</v>
      </c>
      <c r="H22" s="52">
        <f t="shared" ref="H22" si="6">SUM(G22/2)</f>
        <v>0</v>
      </c>
      <c r="I22" s="71">
        <f t="shared" si="0"/>
        <v>0</v>
      </c>
    </row>
    <row r="23" spans="1:14" ht="14.7" thickBot="1" x14ac:dyDescent="0.55000000000000004">
      <c r="A23" s="77" t="s">
        <v>20</v>
      </c>
      <c r="B23" s="78">
        <f>SUM(B19-B21)</f>
        <v>55576</v>
      </c>
      <c r="C23" s="78">
        <f>SUM(C19-C21)</f>
        <v>28663</v>
      </c>
      <c r="D23" s="79">
        <f>SUM(D19-D21)</f>
        <v>26913</v>
      </c>
      <c r="F23" s="13" t="s">
        <v>6</v>
      </c>
      <c r="G23" s="51">
        <v>0</v>
      </c>
      <c r="H23" s="25">
        <f t="shared" ref="H23" si="7">SUM(G23/2)</f>
        <v>0</v>
      </c>
      <c r="I23" s="26">
        <f t="shared" si="0"/>
        <v>0</v>
      </c>
      <c r="L23" s="41">
        <f>H23*-1.073%+H23</f>
        <v>0</v>
      </c>
      <c r="M23" s="41">
        <f>I23*-1.073%+I23</f>
        <v>0</v>
      </c>
      <c r="N23" s="41">
        <f>G23*-1.073%+G23</f>
        <v>0</v>
      </c>
    </row>
    <row r="24" spans="1:14" ht="14.7" thickBot="1" x14ac:dyDescent="0.55000000000000004">
      <c r="A24" s="3"/>
      <c r="B24" s="4"/>
      <c r="C24" s="4"/>
      <c r="D24" s="5"/>
      <c r="F24" s="14" t="s">
        <v>7</v>
      </c>
      <c r="G24" s="52">
        <v>0</v>
      </c>
      <c r="H24" s="69">
        <f t="shared" ref="H24" si="8">SUM(G24/2)</f>
        <v>0</v>
      </c>
      <c r="I24" s="70">
        <f t="shared" si="0"/>
        <v>0</v>
      </c>
      <c r="L24" s="41">
        <f>H24*-1.073%+H24</f>
        <v>0</v>
      </c>
      <c r="M24" s="41">
        <f>I24*-1.073%+I24</f>
        <v>0</v>
      </c>
      <c r="N24" s="41">
        <f>G24*-1.073%+G24</f>
        <v>0</v>
      </c>
    </row>
    <row r="25" spans="1:14" ht="14.7" thickBot="1" x14ac:dyDescent="0.55000000000000004">
      <c r="A25" s="3"/>
      <c r="B25" s="19" t="s">
        <v>17</v>
      </c>
      <c r="C25" s="19" t="s">
        <v>16</v>
      </c>
      <c r="D25" s="20" t="s">
        <v>36</v>
      </c>
      <c r="F25" s="43" t="s">
        <v>8</v>
      </c>
      <c r="G25" s="6"/>
      <c r="H25" s="6"/>
      <c r="I25" s="7"/>
    </row>
    <row r="26" spans="1:14" ht="14.7" thickBot="1" x14ac:dyDescent="0.55000000000000004">
      <c r="A26" s="27" t="s">
        <v>20</v>
      </c>
      <c r="B26" s="65">
        <f>B19-B21</f>
        <v>55576</v>
      </c>
      <c r="C26" s="65">
        <f>C19-C21</f>
        <v>28663</v>
      </c>
      <c r="D26" s="66">
        <f>D19-D21</f>
        <v>26913</v>
      </c>
      <c r="F26" s="27" t="s">
        <v>23</v>
      </c>
      <c r="G26" s="44">
        <f>SUM(G13:G22,L23,L24,M23,M24,)</f>
        <v>0</v>
      </c>
      <c r="H26" s="44">
        <f>SUM(H13:H22,L23,L24,)</f>
        <v>0</v>
      </c>
      <c r="I26" s="45">
        <f>SUM(I13:I22,M23,M24)</f>
        <v>0</v>
      </c>
    </row>
    <row r="27" spans="1:14" x14ac:dyDescent="0.5">
      <c r="A27" s="47"/>
      <c r="B27" s="46"/>
      <c r="C27" s="46"/>
      <c r="D27" s="8"/>
      <c r="F27" s="29" t="s">
        <v>25</v>
      </c>
      <c r="G27" s="4"/>
      <c r="H27" s="4"/>
      <c r="I27" s="5"/>
    </row>
    <row r="28" spans="1:14" ht="14.7" thickBot="1" x14ac:dyDescent="0.55000000000000004">
      <c r="A28" s="32"/>
      <c r="B28" s="33"/>
      <c r="C28" s="33"/>
      <c r="D28" s="34"/>
      <c r="F28" s="23"/>
      <c r="G28" s="9"/>
      <c r="H28" s="9"/>
      <c r="I28" s="10"/>
    </row>
    <row r="29" spans="1:14" x14ac:dyDescent="0.5">
      <c r="H29" s="4"/>
    </row>
    <row r="30" spans="1:14" x14ac:dyDescent="0.5">
      <c r="A30" s="50" t="s">
        <v>31</v>
      </c>
      <c r="B30" s="15"/>
      <c r="C30" s="15"/>
      <c r="D30" s="15"/>
      <c r="E30" s="15"/>
      <c r="F30" s="15"/>
      <c r="G30" s="15"/>
      <c r="H30" s="15"/>
      <c r="I30" s="16"/>
    </row>
    <row r="31" spans="1:14" x14ac:dyDescent="0.5">
      <c r="A31" s="17" t="s">
        <v>41</v>
      </c>
      <c r="B31" s="4"/>
      <c r="C31" s="4"/>
      <c r="D31" s="4"/>
      <c r="E31" s="4"/>
      <c r="G31" s="4"/>
      <c r="H31" s="4"/>
      <c r="I31" s="1"/>
    </row>
    <row r="32" spans="1:14" x14ac:dyDescent="0.5">
      <c r="A32" s="17" t="s">
        <v>49</v>
      </c>
      <c r="B32" s="4"/>
      <c r="C32" s="4"/>
      <c r="D32" s="4"/>
      <c r="E32" s="4"/>
      <c r="F32" s="4"/>
      <c r="G32" s="4"/>
      <c r="H32" s="4"/>
      <c r="I32" s="1"/>
    </row>
    <row r="33" spans="1:10" x14ac:dyDescent="0.5">
      <c r="A33" s="17" t="s">
        <v>50</v>
      </c>
      <c r="B33" s="4"/>
      <c r="C33" s="4"/>
      <c r="D33" s="4"/>
      <c r="E33" s="4"/>
      <c r="F33" s="4"/>
      <c r="G33" s="4"/>
      <c r="H33" s="4"/>
      <c r="I33" s="1"/>
    </row>
    <row r="34" spans="1:10" x14ac:dyDescent="0.5">
      <c r="A34" s="72" t="s">
        <v>42</v>
      </c>
      <c r="B34" s="73"/>
      <c r="C34" s="73"/>
      <c r="D34" s="73"/>
      <c r="E34" s="73"/>
      <c r="F34" s="73"/>
      <c r="G34" s="73"/>
      <c r="H34" s="73"/>
      <c r="I34" s="1"/>
    </row>
    <row r="35" spans="1:10" x14ac:dyDescent="0.5">
      <c r="A35" s="74" t="s">
        <v>22</v>
      </c>
      <c r="B35" s="75"/>
      <c r="C35" s="75"/>
      <c r="D35" s="75"/>
      <c r="E35" s="75"/>
      <c r="F35" s="75"/>
      <c r="G35" s="76"/>
      <c r="H35" s="75"/>
      <c r="I35" s="2"/>
    </row>
    <row r="36" spans="1:10" x14ac:dyDescent="0.5">
      <c r="A36" s="22"/>
      <c r="B36" s="4"/>
      <c r="C36" s="4"/>
      <c r="D36" s="4"/>
      <c r="E36" s="4"/>
      <c r="F36" s="4"/>
      <c r="G36" s="22"/>
      <c r="H36" s="4"/>
      <c r="I36" s="4"/>
    </row>
    <row r="37" spans="1:10" x14ac:dyDescent="0.5">
      <c r="A37" s="49" t="s">
        <v>26</v>
      </c>
      <c r="B37" s="15"/>
      <c r="C37" s="35"/>
      <c r="D37" s="15"/>
      <c r="E37" s="15"/>
      <c r="F37" s="15"/>
      <c r="G37" s="15"/>
      <c r="H37" s="15"/>
      <c r="I37" s="16"/>
      <c r="J37" s="42"/>
    </row>
    <row r="38" spans="1:10" x14ac:dyDescent="0.5">
      <c r="A38" s="17"/>
      <c r="B38" s="30" t="s">
        <v>30</v>
      </c>
      <c r="C38" s="22" t="s">
        <v>27</v>
      </c>
      <c r="D38" s="4"/>
      <c r="E38" s="4"/>
      <c r="F38" s="4"/>
      <c r="G38" s="4"/>
      <c r="H38" s="4"/>
      <c r="I38" s="1"/>
      <c r="J38" s="42"/>
    </row>
    <row r="39" spans="1:10" x14ac:dyDescent="0.5">
      <c r="A39" s="17"/>
      <c r="B39" s="30" t="s">
        <v>46</v>
      </c>
      <c r="C39" s="22" t="s">
        <v>28</v>
      </c>
      <c r="D39" s="4"/>
      <c r="E39" s="28"/>
      <c r="F39" s="4"/>
      <c r="G39" s="4"/>
      <c r="H39" s="4"/>
      <c r="I39" s="1"/>
      <c r="J39" s="42"/>
    </row>
    <row r="40" spans="1:10" x14ac:dyDescent="0.5">
      <c r="A40" s="17"/>
      <c r="B40" s="48" t="s">
        <v>35</v>
      </c>
      <c r="C40" s="22" t="s">
        <v>34</v>
      </c>
      <c r="D40" s="4"/>
      <c r="E40" s="28"/>
      <c r="F40" s="4"/>
      <c r="G40" s="4"/>
      <c r="H40" s="4"/>
      <c r="I40" s="1"/>
      <c r="J40" s="42"/>
    </row>
    <row r="41" spans="1:10" x14ac:dyDescent="0.5">
      <c r="A41" s="31" t="s">
        <v>32</v>
      </c>
      <c r="B41" s="18" t="s">
        <v>33</v>
      </c>
      <c r="C41" s="21" t="s">
        <v>29</v>
      </c>
      <c r="D41" s="18"/>
      <c r="E41" s="18"/>
      <c r="F41" s="18"/>
      <c r="G41" s="18"/>
      <c r="H41" s="18"/>
      <c r="I41" s="2"/>
      <c r="J41" s="42"/>
    </row>
    <row r="42" spans="1:10" x14ac:dyDescent="0.5">
      <c r="D42" s="4"/>
      <c r="E42" s="4"/>
      <c r="F42" s="4"/>
      <c r="G42" s="4"/>
      <c r="H42" s="4"/>
      <c r="I42" s="4"/>
    </row>
    <row r="43" spans="1:10" x14ac:dyDescent="0.5">
      <c r="A43" s="58" t="s">
        <v>43</v>
      </c>
      <c r="B43" s="59"/>
      <c r="C43" s="59"/>
      <c r="D43" s="59"/>
      <c r="E43" s="60"/>
      <c r="F43" s="59"/>
      <c r="G43" s="59"/>
      <c r="H43" s="59"/>
      <c r="I43" s="61"/>
    </row>
    <row r="44" spans="1:10" x14ac:dyDescent="0.5">
      <c r="A44" s="62" t="s">
        <v>44</v>
      </c>
      <c r="B44" s="63"/>
      <c r="C44" s="63"/>
      <c r="D44" s="63"/>
      <c r="E44" s="63"/>
      <c r="F44" s="63"/>
      <c r="G44" s="63"/>
      <c r="H44" s="63"/>
      <c r="I44" s="64"/>
    </row>
  </sheetData>
  <mergeCells count="6">
    <mergeCell ref="A10:D10"/>
    <mergeCell ref="F10:I10"/>
    <mergeCell ref="A5:I5"/>
    <mergeCell ref="A6:I6"/>
    <mergeCell ref="A8:I8"/>
    <mergeCell ref="A7:I7"/>
  </mergeCells>
  <hyperlinks>
    <hyperlink ref="A35" r:id="rId1" xr:uid="{00000000-0004-0000-0000-000000000000}"/>
    <hyperlink ref="C38" r:id="rId2" xr:uid="{00000000-0004-0000-0000-000001000000}"/>
    <hyperlink ref="C39" r:id="rId3" xr:uid="{00000000-0004-0000-0000-000002000000}"/>
    <hyperlink ref="C41" r:id="rId4" xr:uid="{00000000-0004-0000-0000-000003000000}"/>
    <hyperlink ref="C40" r:id="rId5" xr:uid="{00000000-0004-0000-0000-000004000000}"/>
  </hyperlinks>
  <pageMargins left="0.7" right="0.7" top="0.75" bottom="0.75" header="0.3" footer="0.3"/>
  <pageSetup orientation="portrait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Worcester Polytechnic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Beauregard, Lynn</dc:creator>
  <cp:lastModifiedBy>Katie Smith</cp:lastModifiedBy>
  <dcterms:created xsi:type="dcterms:W3CDTF">2015-05-14T12:36:45Z</dcterms:created>
  <dcterms:modified xsi:type="dcterms:W3CDTF">2020-05-28T17:56:18Z</dcterms:modified>
</cp:coreProperties>
</file>