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lugg\Downloads\"/>
    </mc:Choice>
  </mc:AlternateContent>
  <xr:revisionPtr revIDLastSave="0" documentId="8_{2437C73E-0476-43F7-9F66-6C1D1FD00A83}" xr6:coauthVersionLast="44" xr6:coauthVersionMax="44" xr10:uidLastSave="{00000000-0000-0000-0000-000000000000}"/>
  <workbookProtection workbookAlgorithmName="SHA-512" workbookHashValue="GN73Fu7PHUb6gq0hmACj5KCi1NplijAXXYM/ooPlhqXuHL7kEHcz92ZoL2t2ak9k1rbfkPuMevx6bJl5Lm0+ZA==" workbookSaltValue="KaTOuVzrchFxsIf7SHFRgw==" workbookSpinCount="100000" lockStructure="1"/>
  <bookViews>
    <workbookView xWindow="647" yWindow="747" windowWidth="22246" windowHeight="12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5" i="1" l="1"/>
  <c r="D20" i="1" l="1"/>
  <c r="I23" i="1" l="1"/>
  <c r="I22" i="1"/>
  <c r="I21" i="1"/>
  <c r="I20" i="1"/>
  <c r="I19" i="1"/>
  <c r="I18" i="1"/>
  <c r="I17" i="1"/>
  <c r="I16" i="1"/>
  <c r="I15" i="1"/>
  <c r="I14" i="1"/>
  <c r="I13" i="1"/>
  <c r="I12" i="1"/>
  <c r="H23" i="1"/>
  <c r="H22" i="1"/>
  <c r="H21" i="1"/>
  <c r="H20" i="1"/>
  <c r="H19" i="1"/>
  <c r="H18" i="1"/>
  <c r="H17" i="1"/>
  <c r="H16" i="1"/>
  <c r="H15" i="1"/>
  <c r="H14" i="1"/>
  <c r="H13" i="1"/>
  <c r="H12" i="1"/>
  <c r="B16" i="1"/>
  <c r="B14" i="1"/>
  <c r="B13" i="1"/>
  <c r="B12" i="1"/>
  <c r="L25" i="1" l="1"/>
  <c r="L24" i="1"/>
  <c r="H25" i="1" l="1"/>
  <c r="M25" i="1"/>
  <c r="N25" i="1" l="1"/>
  <c r="M24" i="1"/>
  <c r="I25" i="1" s="1"/>
  <c r="N24" i="1" l="1"/>
  <c r="G25" i="1" s="1"/>
  <c r="B22" i="1" s="1"/>
  <c r="D22" i="1" l="1"/>
  <c r="C22" i="1"/>
  <c r="C20" i="1"/>
  <c r="B20" i="1"/>
  <c r="B25" i="1" s="1"/>
  <c r="C25" i="1" l="1"/>
  <c r="D25" i="1"/>
</calcChain>
</file>

<file path=xl/sharedStrings.xml><?xml version="1.0" encoding="utf-8"?>
<sst xmlns="http://schemas.openxmlformats.org/spreadsheetml/2006/main" count="54" uniqueCount="53">
  <si>
    <t>Tuition</t>
  </si>
  <si>
    <t xml:space="preserve">Fall </t>
  </si>
  <si>
    <t xml:space="preserve">Spring </t>
  </si>
  <si>
    <t>Pell Grant</t>
  </si>
  <si>
    <t>SEOG</t>
  </si>
  <si>
    <t>MA No-Interest Loan</t>
  </si>
  <si>
    <t xml:space="preserve">Subsidized Loan </t>
  </si>
  <si>
    <t>Unsubsidized Loan</t>
  </si>
  <si>
    <t>Do Not Include Work-study</t>
  </si>
  <si>
    <t>Tuition &amp; Fees</t>
  </si>
  <si>
    <t>Student Life Fee</t>
  </si>
  <si>
    <t>MASSGrant</t>
  </si>
  <si>
    <t>WPI Scholarship</t>
  </si>
  <si>
    <t>WPI Merit Scholarship</t>
  </si>
  <si>
    <t xml:space="preserve">Other Aid </t>
  </si>
  <si>
    <t>Fall</t>
  </si>
  <si>
    <t>Annual</t>
  </si>
  <si>
    <t xml:space="preserve">Disclaimer: These amounts are subject to change per the Board of Trustees. WPI has created this sheet to assist you in determining your estimated bill costs. </t>
  </si>
  <si>
    <t>Instructions Below</t>
  </si>
  <si>
    <t>Financial Aid Award</t>
  </si>
  <si>
    <t>Estimated Balance Due:</t>
  </si>
  <si>
    <t>Total Estimated Tuition &amp; Fees :</t>
  </si>
  <si>
    <t>For any scholarship or outside aid please use this link for instructions and to submit documents to WPI.</t>
  </si>
  <si>
    <t>Accounting &amp; Treasury: Outside Scholarships - WPI</t>
  </si>
  <si>
    <t>Total Financial Aid: *</t>
  </si>
  <si>
    <t>New Student Fee</t>
  </si>
  <si>
    <t>Helpful Links:</t>
  </si>
  <si>
    <t>www.wpi.edu/+bill</t>
  </si>
  <si>
    <t>www.wpi.edu/+finaid</t>
  </si>
  <si>
    <t>www.afford.com</t>
  </si>
  <si>
    <t>Minus Financial Aid:</t>
  </si>
  <si>
    <t xml:space="preserve">This is solely for estimation purposes and is NOT a guarantee of the aid you will be receiving or your total due. </t>
  </si>
  <si>
    <t xml:space="preserve">Instructions: </t>
  </si>
  <si>
    <t>*Net amount after loan fees +/-$1.00.</t>
  </si>
  <si>
    <t>Bursar's Office</t>
  </si>
  <si>
    <t>Spring</t>
  </si>
  <si>
    <r>
      <t>Housing</t>
    </r>
    <r>
      <rPr>
        <sz val="8"/>
        <color theme="1"/>
        <rFont val="Calibri"/>
        <family val="2"/>
        <scheme val="minor"/>
      </rPr>
      <t xml:space="preserve"> (Estimated)</t>
    </r>
  </si>
  <si>
    <r>
      <t>Meal Plan</t>
    </r>
    <r>
      <rPr>
        <sz val="8"/>
        <color theme="1"/>
        <rFont val="Calibri"/>
        <family val="2"/>
        <scheme val="minor"/>
      </rPr>
      <t xml:space="preserve"> (Estimated)</t>
    </r>
  </si>
  <si>
    <r>
      <t xml:space="preserve">Health Insurance </t>
    </r>
    <r>
      <rPr>
        <sz val="8"/>
        <color theme="1"/>
        <rFont val="Calibri"/>
        <family val="2"/>
        <scheme val="minor"/>
      </rPr>
      <t>(enter zero in Fall if waiving)</t>
    </r>
  </si>
  <si>
    <r>
      <t xml:space="preserve">Health Fee </t>
    </r>
    <r>
      <rPr>
        <sz val="8"/>
        <color theme="1"/>
        <rFont val="Calibri"/>
        <family val="2"/>
        <scheme val="minor"/>
      </rPr>
      <t>(mandatory not Insurance)</t>
    </r>
  </si>
  <si>
    <t xml:space="preserve">Enter the annual amount for each aid type from your award letter. </t>
  </si>
  <si>
    <t>Please Note: This tool is used for an estimate only, these amounts are not guaranteed to be the final amount due.</t>
  </si>
  <si>
    <t>Private/Parent Loan Information</t>
  </si>
  <si>
    <t>http://www.wpi.edu/offices/fa/credit-based.html</t>
  </si>
  <si>
    <t xml:space="preserve">Tuition Management Systems (TMS) </t>
  </si>
  <si>
    <t>Payment Plan</t>
  </si>
  <si>
    <t>Office of Student Aid</t>
  </si>
  <si>
    <t>WPI Presidential</t>
  </si>
  <si>
    <t>WPI Manning/Institute Loan</t>
  </si>
  <si>
    <t>WPI Awards</t>
  </si>
  <si>
    <t>Estimated Billing Worksheet 2020-2021</t>
  </si>
  <si>
    <t>you may purchase or complete a waiver online. Information will be sent in your eBill email.</t>
  </si>
  <si>
    <t>Enter zero for the health insurance charge for FALL if you plan to waive the insurance. All students will be charged for health insurance in the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</si>
</sst>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7" xfId="0" applyBorder="1"/>
    <xf numFmtId="0" fontId="0" fillId="0" borderId="6" xfId="0" applyBorder="1"/>
    <xf numFmtId="1" fontId="0" fillId="0" borderId="0" xfId="0" applyNumberForma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6" fillId="0" borderId="11" xfId="0" applyFont="1" applyBorder="1"/>
    <xf numFmtId="164" fontId="0" fillId="0" borderId="0" xfId="1" applyNumberFormat="1" applyFont="1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0" fontId="0" fillId="2" borderId="16" xfId="0" applyFill="1" applyBorder="1"/>
    <xf numFmtId="164" fontId="0" fillId="2" borderId="17" xfId="1" applyNumberFormat="1" applyFont="1" applyFill="1" applyBorder="1" applyAlignment="1">
      <alignment horizontal="left"/>
    </xf>
    <xf numFmtId="0" fontId="0" fillId="0" borderId="16" xfId="0" applyFill="1" applyBorder="1"/>
    <xf numFmtId="164" fontId="0" fillId="0" borderId="17" xfId="1" applyNumberFormat="1" applyFont="1" applyFill="1" applyBorder="1" applyAlignment="1">
      <alignment horizontal="left"/>
    </xf>
    <xf numFmtId="164" fontId="0" fillId="2" borderId="18" xfId="1" applyNumberFormat="1" applyFont="1" applyFill="1" applyBorder="1" applyAlignment="1">
      <alignment horizontal="left"/>
    </xf>
    <xf numFmtId="164" fontId="0" fillId="0" borderId="18" xfId="1" applyNumberFormat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5" xfId="0" applyBorder="1"/>
    <xf numFmtId="164" fontId="0" fillId="0" borderId="12" xfId="1" applyNumberFormat="1" applyFont="1" applyFill="1" applyBorder="1" applyAlignment="1">
      <alignment horizontal="left"/>
    </xf>
    <xf numFmtId="164" fontId="5" fillId="0" borderId="18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9" fillId="0" borderId="5" xfId="2" applyBorder="1"/>
    <xf numFmtId="0" fontId="9" fillId="0" borderId="0" xfId="2" applyBorder="1"/>
    <xf numFmtId="0" fontId="9" fillId="0" borderId="4" xfId="2" applyBorder="1"/>
    <xf numFmtId="0" fontId="0" fillId="2" borderId="16" xfId="0" applyFill="1" applyBorder="1" applyAlignment="1" applyProtection="1">
      <alignment horizontal="right"/>
      <protection hidden="1"/>
    </xf>
    <xf numFmtId="164" fontId="0" fillId="2" borderId="18" xfId="1" applyNumberFormat="1" applyFont="1" applyFill="1" applyBorder="1" applyAlignment="1" applyProtection="1">
      <alignment horizontal="left"/>
      <protection hidden="1"/>
    </xf>
    <xf numFmtId="164" fontId="0" fillId="2" borderId="19" xfId="1" applyNumberFormat="1" applyFont="1" applyFill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right"/>
      <protection hidden="1"/>
    </xf>
    <xf numFmtId="164" fontId="5" fillId="2" borderId="18" xfId="1" applyNumberFormat="1" applyFont="1" applyFill="1" applyBorder="1" applyAlignment="1" applyProtection="1">
      <alignment horizontal="left"/>
      <protection hidden="1"/>
    </xf>
    <xf numFmtId="164" fontId="5" fillId="2" borderId="19" xfId="1" applyNumberFormat="1" applyFont="1" applyFill="1" applyBorder="1" applyAlignment="1" applyProtection="1">
      <alignment horizontal="left"/>
      <protection hidden="1"/>
    </xf>
    <xf numFmtId="0" fontId="8" fillId="0" borderId="0" xfId="0" applyFont="1" applyBorder="1"/>
    <xf numFmtId="0" fontId="10" fillId="0" borderId="13" xfId="0" applyFont="1" applyBorder="1"/>
    <xf numFmtId="164" fontId="0" fillId="0" borderId="0" xfId="1" applyNumberFormat="1" applyFont="1" applyFill="1" applyBorder="1" applyAlignment="1">
      <alignment horizontal="left"/>
    </xf>
    <xf numFmtId="0" fontId="10" fillId="0" borderId="11" xfId="0" applyFont="1" applyBorder="1"/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right"/>
    </xf>
    <xf numFmtId="164" fontId="5" fillId="0" borderId="19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0" fillId="2" borderId="21" xfId="1" applyNumberFormat="1" applyFont="1" applyFill="1" applyBorder="1" applyAlignment="1">
      <alignment horizontal="left"/>
    </xf>
    <xf numFmtId="164" fontId="0" fillId="0" borderId="21" xfId="1" applyNumberFormat="1" applyFont="1" applyFill="1" applyBorder="1" applyAlignment="1">
      <alignment horizontal="left"/>
    </xf>
    <xf numFmtId="0" fontId="0" fillId="0" borderId="13" xfId="0" applyFill="1" applyBorder="1" applyAlignment="1" applyProtection="1">
      <alignment horizontal="right"/>
      <protection hidden="1"/>
    </xf>
    <xf numFmtId="164" fontId="0" fillId="0" borderId="14" xfId="1" applyNumberFormat="1" applyFont="1" applyFill="1" applyBorder="1" applyAlignment="1" applyProtection="1">
      <alignment horizontal="left"/>
      <protection hidden="1"/>
    </xf>
    <xf numFmtId="164" fontId="0" fillId="2" borderId="19" xfId="1" applyNumberFormat="1" applyFont="1" applyFill="1" applyBorder="1" applyAlignment="1">
      <alignment horizontal="left"/>
    </xf>
    <xf numFmtId="164" fontId="0" fillId="0" borderId="19" xfId="1" applyNumberFormat="1" applyFont="1" applyFill="1" applyBorder="1" applyAlignment="1">
      <alignment horizontal="left"/>
    </xf>
    <xf numFmtId="0" fontId="12" fillId="3" borderId="16" xfId="0" applyFont="1" applyFill="1" applyBorder="1" applyAlignment="1" applyProtection="1">
      <alignment horizontal="right"/>
      <protection hidden="1"/>
    </xf>
    <xf numFmtId="164" fontId="12" fillId="3" borderId="18" xfId="1" applyNumberFormat="1" applyFont="1" applyFill="1" applyBorder="1" applyAlignment="1" applyProtection="1">
      <alignment horizontal="left"/>
      <protection hidden="1"/>
    </xf>
    <xf numFmtId="164" fontId="12" fillId="3" borderId="19" xfId="1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1638300</xdr:colOff>
      <xdr:row>6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615440" cy="131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pi.edu/+finai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wpi.edu/+bill" TargetMode="External"/><Relationship Id="rId1" Type="http://schemas.openxmlformats.org/officeDocument/2006/relationships/hyperlink" Target="http://www.wpi.edu/offices/acc/scholarship-reporting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pi.edu/offices/fa/credit-based.html" TargetMode="External"/><Relationship Id="rId4" Type="http://schemas.openxmlformats.org/officeDocument/2006/relationships/hyperlink" Target="http://www.aff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47"/>
  <sheetViews>
    <sheetView showGridLines="0" tabSelected="1" workbookViewId="0">
      <selection activeCell="A32" sqref="A32"/>
    </sheetView>
  </sheetViews>
  <sheetFormatPr defaultRowHeight="14.35" x14ac:dyDescent="0.5"/>
  <cols>
    <col min="1" max="1" width="33.29296875" bestFit="1" customWidth="1"/>
    <col min="2" max="2" width="12.29296875" bestFit="1" customWidth="1"/>
    <col min="3" max="3" width="9.87890625" bestFit="1" customWidth="1"/>
    <col min="4" max="4" width="11.29296875" bestFit="1" customWidth="1"/>
    <col min="5" max="5" width="5.87890625" customWidth="1"/>
    <col min="6" max="6" width="33.703125" bestFit="1" customWidth="1"/>
    <col min="9" max="9" width="11.29296875" customWidth="1"/>
    <col min="11" max="22" width="8.87890625" customWidth="1"/>
  </cols>
  <sheetData>
    <row r="5" spans="1:9" ht="28.35" x14ac:dyDescent="0.95">
      <c r="A5" s="60" t="s">
        <v>50</v>
      </c>
      <c r="B5" s="60"/>
      <c r="C5" s="60"/>
      <c r="D5" s="60"/>
      <c r="E5" s="60"/>
      <c r="F5" s="60"/>
      <c r="G5" s="60"/>
      <c r="H5" s="60"/>
      <c r="I5" s="60"/>
    </row>
    <row r="6" spans="1:9" ht="15.7" x14ac:dyDescent="0.55000000000000004">
      <c r="A6" s="61" t="s">
        <v>18</v>
      </c>
      <c r="B6" s="61"/>
      <c r="C6" s="61"/>
      <c r="D6" s="61"/>
      <c r="E6" s="61"/>
      <c r="F6" s="61"/>
      <c r="G6" s="61"/>
      <c r="H6" s="61"/>
      <c r="I6" s="61"/>
    </row>
    <row r="7" spans="1:9" x14ac:dyDescent="0.5">
      <c r="A7" s="62" t="s">
        <v>41</v>
      </c>
      <c r="B7" s="62"/>
      <c r="C7" s="62"/>
      <c r="D7" s="62"/>
      <c r="E7" s="62"/>
      <c r="F7" s="62"/>
      <c r="G7" s="62"/>
      <c r="H7" s="62"/>
      <c r="I7" s="62"/>
    </row>
    <row r="8" spans="1:9" ht="6" customHeight="1" thickBot="1" x14ac:dyDescent="0.55000000000000004"/>
    <row r="9" spans="1:9" ht="18" x14ac:dyDescent="0.6">
      <c r="A9" s="57" t="s">
        <v>9</v>
      </c>
      <c r="B9" s="58"/>
      <c r="C9" s="58"/>
      <c r="D9" s="59"/>
      <c r="F9" s="57" t="s">
        <v>19</v>
      </c>
      <c r="G9" s="58"/>
      <c r="H9" s="58"/>
      <c r="I9" s="59"/>
    </row>
    <row r="10" spans="1:9" ht="14.7" thickBot="1" x14ac:dyDescent="0.55000000000000004">
      <c r="A10" s="4"/>
      <c r="B10" s="5"/>
      <c r="C10" s="5"/>
      <c r="D10" s="6"/>
      <c r="F10" s="4"/>
      <c r="G10" s="5"/>
      <c r="H10" s="5"/>
      <c r="I10" s="6"/>
    </row>
    <row r="11" spans="1:9" ht="14.7" thickBot="1" x14ac:dyDescent="0.55000000000000004">
      <c r="A11" s="4"/>
      <c r="B11" s="23" t="s">
        <v>16</v>
      </c>
      <c r="C11" s="23" t="s">
        <v>15</v>
      </c>
      <c r="D11" s="24" t="s">
        <v>35</v>
      </c>
      <c r="F11" s="4"/>
      <c r="G11" s="23" t="s">
        <v>16</v>
      </c>
      <c r="H11" s="42" t="s">
        <v>1</v>
      </c>
      <c r="I11" s="41" t="s">
        <v>2</v>
      </c>
    </row>
    <row r="12" spans="1:9" ht="14.7" thickBot="1" x14ac:dyDescent="0.55000000000000004">
      <c r="A12" s="12" t="s">
        <v>0</v>
      </c>
      <c r="B12" s="16">
        <f t="shared" ref="B12:B16" si="0">SUM(C12:D12)</f>
        <v>53100</v>
      </c>
      <c r="C12" s="16">
        <v>26550</v>
      </c>
      <c r="D12" s="13">
        <v>26550</v>
      </c>
      <c r="F12" s="12" t="s">
        <v>3</v>
      </c>
      <c r="G12" s="16">
        <v>0</v>
      </c>
      <c r="H12" s="43">
        <f>G12/2</f>
        <v>0</v>
      </c>
      <c r="I12" s="47">
        <f>G12/2</f>
        <v>0</v>
      </c>
    </row>
    <row r="13" spans="1:9" ht="14.7" thickBot="1" x14ac:dyDescent="0.55000000000000004">
      <c r="A13" s="14" t="s">
        <v>39</v>
      </c>
      <c r="B13" s="17">
        <f t="shared" si="0"/>
        <v>410</v>
      </c>
      <c r="C13" s="17">
        <v>205</v>
      </c>
      <c r="D13" s="15">
        <v>205</v>
      </c>
      <c r="F13" s="14" t="s">
        <v>4</v>
      </c>
      <c r="G13" s="17">
        <v>0</v>
      </c>
      <c r="H13" s="44">
        <f t="shared" ref="H13:H23" si="1">G13/2</f>
        <v>0</v>
      </c>
      <c r="I13" s="48">
        <f t="shared" ref="I13:I23" si="2">G13/2</f>
        <v>0</v>
      </c>
    </row>
    <row r="14" spans="1:9" ht="14.7" thickBot="1" x14ac:dyDescent="0.55000000000000004">
      <c r="A14" s="12" t="s">
        <v>10</v>
      </c>
      <c r="B14" s="16">
        <f t="shared" si="0"/>
        <v>316</v>
      </c>
      <c r="C14" s="16">
        <v>158</v>
      </c>
      <c r="D14" s="13">
        <v>158</v>
      </c>
      <c r="F14" s="12" t="s">
        <v>11</v>
      </c>
      <c r="G14" s="16">
        <v>0</v>
      </c>
      <c r="H14" s="43">
        <f t="shared" si="1"/>
        <v>0</v>
      </c>
      <c r="I14" s="47">
        <f t="shared" si="2"/>
        <v>0</v>
      </c>
    </row>
    <row r="15" spans="1:9" ht="14.7" thickBot="1" x14ac:dyDescent="0.55000000000000004">
      <c r="A15" s="14" t="s">
        <v>38</v>
      </c>
      <c r="B15" s="17">
        <f>C15</f>
        <v>1550</v>
      </c>
      <c r="C15" s="17">
        <v>1550</v>
      </c>
      <c r="D15" s="15">
        <v>0</v>
      </c>
      <c r="F15" s="14" t="s">
        <v>49</v>
      </c>
      <c r="G15" s="17">
        <v>0</v>
      </c>
      <c r="H15" s="44">
        <f t="shared" si="1"/>
        <v>0</v>
      </c>
      <c r="I15" s="48">
        <f t="shared" si="2"/>
        <v>0</v>
      </c>
    </row>
    <row r="16" spans="1:9" ht="14.7" thickBot="1" x14ac:dyDescent="0.55000000000000004">
      <c r="A16" s="12" t="s">
        <v>25</v>
      </c>
      <c r="B16" s="16">
        <f t="shared" si="0"/>
        <v>200</v>
      </c>
      <c r="C16" s="16">
        <v>200</v>
      </c>
      <c r="D16" s="13">
        <v>0</v>
      </c>
      <c r="F16" s="12" t="s">
        <v>12</v>
      </c>
      <c r="G16" s="16">
        <v>0</v>
      </c>
      <c r="H16" s="43">
        <f t="shared" si="1"/>
        <v>0</v>
      </c>
      <c r="I16" s="47">
        <f t="shared" si="2"/>
        <v>0</v>
      </c>
    </row>
    <row r="17" spans="1:14" ht="14.7" thickBot="1" x14ac:dyDescent="0.55000000000000004">
      <c r="A17" s="14" t="s">
        <v>36</v>
      </c>
      <c r="B17" s="17">
        <f>C17+D17</f>
        <v>8990</v>
      </c>
      <c r="C17" s="17">
        <v>4495</v>
      </c>
      <c r="D17" s="15">
        <v>4495</v>
      </c>
      <c r="F17" s="14" t="s">
        <v>13</v>
      </c>
      <c r="G17" s="17">
        <v>0</v>
      </c>
      <c r="H17" s="44">
        <f t="shared" si="1"/>
        <v>0</v>
      </c>
      <c r="I17" s="48">
        <f t="shared" si="2"/>
        <v>0</v>
      </c>
    </row>
    <row r="18" spans="1:14" ht="14.7" thickBot="1" x14ac:dyDescent="0.55000000000000004">
      <c r="A18" s="12" t="s">
        <v>37</v>
      </c>
      <c r="B18" s="16">
        <f>C18+D18</f>
        <v>6830</v>
      </c>
      <c r="C18" s="16">
        <v>3415</v>
      </c>
      <c r="D18" s="13">
        <v>3415</v>
      </c>
      <c r="F18" s="12" t="s">
        <v>5</v>
      </c>
      <c r="G18" s="16">
        <v>0</v>
      </c>
      <c r="H18" s="43">
        <f t="shared" si="1"/>
        <v>0</v>
      </c>
      <c r="I18" s="47">
        <f t="shared" si="2"/>
        <v>0</v>
      </c>
    </row>
    <row r="19" spans="1:14" ht="14.7" thickBot="1" x14ac:dyDescent="0.55000000000000004">
      <c r="A19" s="4"/>
      <c r="B19" s="5"/>
      <c r="C19" s="5"/>
      <c r="D19" s="6"/>
      <c r="F19" s="14" t="s">
        <v>47</v>
      </c>
      <c r="G19" s="17">
        <v>0</v>
      </c>
      <c r="H19" s="44">
        <f t="shared" si="1"/>
        <v>0</v>
      </c>
      <c r="I19" s="48">
        <f t="shared" si="2"/>
        <v>0</v>
      </c>
    </row>
    <row r="20" spans="1:14" ht="14.7" thickBot="1" x14ac:dyDescent="0.55000000000000004">
      <c r="A20" s="28" t="s">
        <v>21</v>
      </c>
      <c r="B20" s="29">
        <f>SUM(B12:B18)</f>
        <v>71396</v>
      </c>
      <c r="C20" s="29">
        <f>SUM(C12:C18)</f>
        <v>36573</v>
      </c>
      <c r="D20" s="30">
        <f>SUM(D12:D18)</f>
        <v>34823</v>
      </c>
      <c r="F20" s="12" t="s">
        <v>48</v>
      </c>
      <c r="G20" s="16">
        <v>0</v>
      </c>
      <c r="H20" s="43">
        <f t="shared" si="1"/>
        <v>0</v>
      </c>
      <c r="I20" s="47">
        <f t="shared" si="2"/>
        <v>0</v>
      </c>
    </row>
    <row r="21" spans="1:14" ht="14.7" thickBot="1" x14ac:dyDescent="0.55000000000000004">
      <c r="A21" s="4"/>
      <c r="B21" s="10"/>
      <c r="C21" s="10"/>
      <c r="D21" s="11"/>
      <c r="F21" s="14" t="s">
        <v>14</v>
      </c>
      <c r="G21" s="17">
        <v>0</v>
      </c>
      <c r="H21" s="44">
        <f t="shared" si="1"/>
        <v>0</v>
      </c>
      <c r="I21" s="48">
        <f t="shared" si="2"/>
        <v>0</v>
      </c>
    </row>
    <row r="22" spans="1:14" ht="14.7" thickBot="1" x14ac:dyDescent="0.55000000000000004">
      <c r="A22" s="28" t="s">
        <v>30</v>
      </c>
      <c r="B22" s="29">
        <f>G25</f>
        <v>0</v>
      </c>
      <c r="C22" s="29">
        <f>H25</f>
        <v>0</v>
      </c>
      <c r="D22" s="30">
        <f>I25</f>
        <v>0</v>
      </c>
      <c r="F22" s="12" t="s">
        <v>6</v>
      </c>
      <c r="G22" s="16">
        <v>0</v>
      </c>
      <c r="H22" s="43">
        <f t="shared" si="1"/>
        <v>0</v>
      </c>
      <c r="I22" s="47">
        <f t="shared" si="2"/>
        <v>0</v>
      </c>
    </row>
    <row r="23" spans="1:14" ht="14.7" thickBot="1" x14ac:dyDescent="0.55000000000000004">
      <c r="A23" s="4"/>
      <c r="B23" s="10"/>
      <c r="C23" s="10"/>
      <c r="D23" s="11"/>
      <c r="F23" s="14" t="s">
        <v>7</v>
      </c>
      <c r="G23" s="17">
        <v>0</v>
      </c>
      <c r="H23" s="44">
        <f t="shared" si="1"/>
        <v>0</v>
      </c>
      <c r="I23" s="48">
        <f t="shared" si="2"/>
        <v>0</v>
      </c>
    </row>
    <row r="24" spans="1:14" ht="14.7" thickBot="1" x14ac:dyDescent="0.55000000000000004">
      <c r="A24" s="4"/>
      <c r="B24" s="10"/>
      <c r="C24" s="10"/>
      <c r="D24" s="11"/>
      <c r="F24" s="9" t="s">
        <v>8</v>
      </c>
      <c r="G24" s="36"/>
      <c r="H24" s="36"/>
      <c r="I24" s="22"/>
      <c r="L24" s="3">
        <f>H22*-0.989%+H22</f>
        <v>0</v>
      </c>
      <c r="M24" s="3">
        <f>I22*-0.989%+I22</f>
        <v>0</v>
      </c>
      <c r="N24" s="3">
        <f>G22*-1.073%+G22</f>
        <v>0</v>
      </c>
    </row>
    <row r="25" spans="1:14" ht="16" thickBot="1" x14ac:dyDescent="0.6">
      <c r="A25" s="49" t="s">
        <v>20</v>
      </c>
      <c r="B25" s="50">
        <f>B20-B22</f>
        <v>71396</v>
      </c>
      <c r="C25" s="50">
        <f>C20-C22</f>
        <v>36573</v>
      </c>
      <c r="D25" s="51">
        <f>D20-D22</f>
        <v>34823</v>
      </c>
      <c r="F25" s="31" t="s">
        <v>24</v>
      </c>
      <c r="G25" s="32">
        <f>SUM(G12:G21,N24:N25)</f>
        <v>0</v>
      </c>
      <c r="H25" s="32">
        <f>SUM(H12:H21,L25,L24,)</f>
        <v>0</v>
      </c>
      <c r="I25" s="33">
        <f>SUM(I12:I21,M24,M25,)</f>
        <v>0</v>
      </c>
      <c r="L25" s="3">
        <f>H23*-0.989%+H23</f>
        <v>0</v>
      </c>
      <c r="M25" s="3">
        <f>I23*-0.989%+I23</f>
        <v>0</v>
      </c>
      <c r="N25" s="3">
        <f>G23*-1.073%+G23</f>
        <v>0</v>
      </c>
    </row>
    <row r="26" spans="1:14" x14ac:dyDescent="0.5">
      <c r="A26" s="4"/>
      <c r="B26" s="10"/>
      <c r="C26" s="10"/>
      <c r="D26" s="11"/>
      <c r="F26" s="37" t="s">
        <v>33</v>
      </c>
      <c r="G26" s="5"/>
      <c r="H26" s="5"/>
      <c r="I26" s="6"/>
    </row>
    <row r="27" spans="1:14" ht="14.7" thickBot="1" x14ac:dyDescent="0.55000000000000004">
      <c r="A27" s="45"/>
      <c r="B27" s="46"/>
      <c r="C27" s="46"/>
      <c r="D27" s="8"/>
      <c r="F27" s="35"/>
      <c r="G27" s="7"/>
      <c r="H27" s="7"/>
      <c r="I27" s="8"/>
    </row>
    <row r="28" spans="1:14" x14ac:dyDescent="0.5">
      <c r="A28" s="5"/>
      <c r="B28" s="5"/>
      <c r="C28" s="5"/>
      <c r="D28" s="5"/>
      <c r="E28" s="5"/>
      <c r="F28" s="5"/>
      <c r="G28" s="5"/>
      <c r="H28" s="5"/>
      <c r="I28" s="5"/>
    </row>
    <row r="29" spans="1:14" s="5" customFormat="1" x14ac:dyDescent="0.5">
      <c r="A29" s="56" t="s">
        <v>32</v>
      </c>
      <c r="B29" s="18"/>
      <c r="C29" s="18"/>
      <c r="D29" s="18"/>
      <c r="E29" s="18"/>
      <c r="F29" s="18"/>
      <c r="G29" s="18"/>
      <c r="H29" s="18"/>
      <c r="I29" s="19"/>
    </row>
    <row r="30" spans="1:14" s="5" customFormat="1" x14ac:dyDescent="0.5">
      <c r="A30" s="20" t="s">
        <v>40</v>
      </c>
      <c r="I30" s="1"/>
    </row>
    <row r="31" spans="1:14" s="5" customFormat="1" x14ac:dyDescent="0.5">
      <c r="A31" s="20" t="s">
        <v>52</v>
      </c>
      <c r="I31" s="1"/>
    </row>
    <row r="32" spans="1:14" s="5" customFormat="1" x14ac:dyDescent="0.5">
      <c r="A32" s="20" t="s">
        <v>51</v>
      </c>
      <c r="I32" s="1"/>
    </row>
    <row r="33" spans="1:9" s="5" customFormat="1" x14ac:dyDescent="0.5">
      <c r="A33" s="20" t="s">
        <v>22</v>
      </c>
      <c r="I33" s="1"/>
    </row>
    <row r="34" spans="1:9" s="5" customFormat="1" x14ac:dyDescent="0.5">
      <c r="A34" s="27" t="s">
        <v>23</v>
      </c>
      <c r="B34" s="21"/>
      <c r="C34" s="21"/>
      <c r="D34" s="21"/>
      <c r="E34" s="21"/>
      <c r="F34" s="21"/>
      <c r="G34" s="25"/>
      <c r="H34" s="21"/>
      <c r="I34" s="2"/>
    </row>
    <row r="35" spans="1:9" s="5" customFormat="1" x14ac:dyDescent="0.5">
      <c r="A35" s="26"/>
      <c r="F35" s="34"/>
      <c r="G35" s="26"/>
    </row>
    <row r="36" spans="1:9" s="5" customFormat="1" x14ac:dyDescent="0.5">
      <c r="A36" s="55" t="s">
        <v>26</v>
      </c>
      <c r="B36" s="18"/>
      <c r="C36" s="38"/>
      <c r="D36" s="18"/>
      <c r="E36" s="18"/>
      <c r="F36" s="18"/>
      <c r="G36" s="18"/>
      <c r="H36" s="18"/>
      <c r="I36" s="19"/>
    </row>
    <row r="37" spans="1:9" s="5" customFormat="1" x14ac:dyDescent="0.5">
      <c r="A37" s="20"/>
      <c r="B37" s="39" t="s">
        <v>34</v>
      </c>
      <c r="C37" s="26" t="s">
        <v>27</v>
      </c>
      <c r="I37" s="1"/>
    </row>
    <row r="38" spans="1:9" x14ac:dyDescent="0.5">
      <c r="A38" s="20"/>
      <c r="B38" s="39" t="s">
        <v>46</v>
      </c>
      <c r="C38" s="26" t="s">
        <v>28</v>
      </c>
      <c r="D38" s="5"/>
      <c r="E38" s="34"/>
      <c r="F38" s="5"/>
      <c r="G38" s="5"/>
      <c r="H38" s="5"/>
      <c r="I38" s="1"/>
    </row>
    <row r="39" spans="1:9" x14ac:dyDescent="0.5">
      <c r="A39" s="20"/>
      <c r="B39" s="52" t="s">
        <v>42</v>
      </c>
      <c r="C39" s="26" t="s">
        <v>43</v>
      </c>
      <c r="D39" s="5"/>
      <c r="E39" s="34"/>
      <c r="F39" s="5"/>
      <c r="G39" s="5"/>
      <c r="H39" s="5"/>
      <c r="I39" s="1"/>
    </row>
    <row r="40" spans="1:9" x14ac:dyDescent="0.5">
      <c r="A40" s="40" t="s">
        <v>44</v>
      </c>
      <c r="B40" s="21" t="s">
        <v>45</v>
      </c>
      <c r="C40" s="25" t="s">
        <v>29</v>
      </c>
      <c r="D40" s="21"/>
      <c r="E40" s="21"/>
      <c r="F40" s="21"/>
      <c r="G40" s="21"/>
      <c r="H40" s="21"/>
      <c r="I40" s="2"/>
    </row>
    <row r="41" spans="1:9" x14ac:dyDescent="0.5">
      <c r="A41" s="5"/>
      <c r="B41" s="5"/>
      <c r="C41" s="5"/>
      <c r="D41" s="5"/>
      <c r="E41" s="5"/>
      <c r="F41" s="5"/>
      <c r="G41" s="53"/>
      <c r="H41" s="53"/>
      <c r="I41" s="53"/>
    </row>
    <row r="42" spans="1:9" x14ac:dyDescent="0.5">
      <c r="A42" s="53" t="s">
        <v>17</v>
      </c>
      <c r="B42" s="53"/>
      <c r="C42" s="53"/>
      <c r="D42" s="53"/>
      <c r="E42" s="53"/>
      <c r="F42" s="53"/>
      <c r="G42" s="53"/>
      <c r="H42" s="53"/>
      <c r="I42" s="53"/>
    </row>
    <row r="43" spans="1:9" x14ac:dyDescent="0.5">
      <c r="A43" s="53" t="s">
        <v>31</v>
      </c>
      <c r="B43" s="53"/>
      <c r="C43" s="53"/>
      <c r="D43" s="53"/>
      <c r="E43" s="53"/>
      <c r="F43" s="54"/>
      <c r="G43" s="5"/>
      <c r="H43" s="5"/>
      <c r="I43" s="5"/>
    </row>
    <row r="44" spans="1:9" x14ac:dyDescent="0.5">
      <c r="A44" s="5"/>
      <c r="B44" s="5"/>
      <c r="C44" s="5"/>
      <c r="D44" s="5"/>
      <c r="E44" s="5"/>
      <c r="F44" s="5"/>
      <c r="G44" s="5"/>
      <c r="H44" s="5"/>
      <c r="I44" s="5"/>
    </row>
    <row r="46" spans="1:9" x14ac:dyDescent="0.5">
      <c r="G46" s="5"/>
      <c r="H46" s="5"/>
      <c r="I46" s="5"/>
    </row>
    <row r="47" spans="1:9" x14ac:dyDescent="0.5">
      <c r="A47" s="5"/>
      <c r="B47" s="5"/>
      <c r="C47" s="5"/>
      <c r="D47" s="5"/>
      <c r="E47" s="5"/>
      <c r="F47" s="5"/>
    </row>
  </sheetData>
  <mergeCells count="5">
    <mergeCell ref="A9:D9"/>
    <mergeCell ref="F9:I9"/>
    <mergeCell ref="A5:I5"/>
    <mergeCell ref="A6:I6"/>
    <mergeCell ref="A7:I7"/>
  </mergeCells>
  <hyperlinks>
    <hyperlink ref="A34" r:id="rId1" xr:uid="{00000000-0004-0000-0000-000000000000}"/>
    <hyperlink ref="C37" r:id="rId2" xr:uid="{00000000-0004-0000-0000-000001000000}"/>
    <hyperlink ref="C38" r:id="rId3" xr:uid="{00000000-0004-0000-0000-000002000000}"/>
    <hyperlink ref="C40" r:id="rId4" xr:uid="{00000000-0004-0000-0000-000003000000}"/>
    <hyperlink ref="C39" r:id="rId5" xr:uid="{00000000-0004-0000-0000-000004000000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Beauregard, Lynn</dc:creator>
  <cp:lastModifiedBy>Katie Smith</cp:lastModifiedBy>
  <dcterms:created xsi:type="dcterms:W3CDTF">2015-05-14T12:36:45Z</dcterms:created>
  <dcterms:modified xsi:type="dcterms:W3CDTF">2020-05-28T17:55:48Z</dcterms:modified>
</cp:coreProperties>
</file>